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W07_GRANT2020\Procedura_zakupowa\!SzablonZapytania\"/>
    </mc:Choice>
  </mc:AlternateContent>
  <xr:revisionPtr revIDLastSave="0" documentId="13_ncr:1_{B9E7A5BD-F4CB-4AF3-A392-D9F82CAC7802}" xr6:coauthVersionLast="45" xr6:coauthVersionMax="45" xr10:uidLastSave="{00000000-0000-0000-0000-000000000000}"/>
  <bookViews>
    <workbookView xWindow="-120" yWindow="-120" windowWidth="24240" windowHeight="13290" tabRatio="791" activeTab="1" xr2:uid="{00000000-000D-0000-FFFF-FFFF00000000}"/>
  </bookViews>
  <sheets>
    <sheet name="EN_Remark how to handle CBD" sheetId="7" r:id="rId1"/>
    <sheet name="EN_Cost Break Down TEMPLATE" sheetId="8" r:id="rId2"/>
    <sheet name="EN_Cost Break Down EXAMPLE" sheetId="9" r:id="rId3"/>
    <sheet name="99_do not change" sheetId="3" r:id="rId4"/>
  </sheets>
  <definedNames>
    <definedName name="_xlnm._FilterDatabase" localSheetId="3" hidden="1">'99_do not change'!$A$1:$J$29</definedName>
    <definedName name="_xlnm.Print_Area" localSheetId="2">'EN_Cost Break Down EXAMPLE'!$A$1:$R$76</definedName>
    <definedName name="_xlnm.Print_Area" localSheetId="1">'EN_Cost Break Down TEMPLATE'!$A$1:$R$76</definedName>
    <definedName name="_xlnm.Print_Area" localSheetId="0">'EN_Remark how to handle CBD'!$A$1:$E$10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70" i="9" l="1"/>
  <c r="P69" i="9"/>
  <c r="P67" i="9"/>
  <c r="P66" i="9"/>
  <c r="P65" i="9"/>
  <c r="P63" i="9"/>
  <c r="P62" i="9"/>
  <c r="P61" i="9"/>
  <c r="P60" i="9"/>
  <c r="P58" i="9"/>
  <c r="P57" i="9"/>
  <c r="P59" i="9" s="1"/>
  <c r="P54" i="9"/>
  <c r="P53" i="9"/>
  <c r="P50" i="9"/>
  <c r="P49" i="9"/>
  <c r="P48" i="9"/>
  <c r="P47" i="9"/>
  <c r="P44" i="9"/>
  <c r="P43" i="9"/>
  <c r="P42" i="9"/>
  <c r="P41" i="9"/>
  <c r="P40" i="9"/>
  <c r="P39" i="9"/>
  <c r="P38" i="9"/>
  <c r="P37" i="9"/>
  <c r="P36" i="9"/>
  <c r="P35" i="9"/>
  <c r="P34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6" i="9"/>
  <c r="P15" i="9"/>
  <c r="P14" i="9"/>
  <c r="L5" i="9"/>
  <c r="L4" i="9"/>
  <c r="L3" i="9"/>
  <c r="P32" i="9" l="1"/>
  <c r="P51" i="9"/>
  <c r="P55" i="9"/>
  <c r="P68" i="9"/>
  <c r="P71" i="9"/>
  <c r="P64" i="9"/>
  <c r="P45" i="9"/>
  <c r="P17" i="9"/>
  <c r="P70" i="8"/>
  <c r="P69" i="8"/>
  <c r="P71" i="8" s="1"/>
  <c r="P67" i="8"/>
  <c r="P66" i="8"/>
  <c r="P65" i="8"/>
  <c r="P63" i="8"/>
  <c r="P62" i="8"/>
  <c r="P61" i="8"/>
  <c r="P60" i="8"/>
  <c r="P58" i="8"/>
  <c r="P57" i="8"/>
  <c r="P54" i="8"/>
  <c r="P53" i="8"/>
  <c r="P50" i="8"/>
  <c r="P49" i="8"/>
  <c r="P48" i="8"/>
  <c r="P47" i="8"/>
  <c r="P44" i="8"/>
  <c r="P43" i="8"/>
  <c r="P42" i="8"/>
  <c r="P41" i="8"/>
  <c r="P40" i="8"/>
  <c r="P39" i="8"/>
  <c r="P38" i="8"/>
  <c r="P37" i="8"/>
  <c r="P36" i="8"/>
  <c r="P35" i="8"/>
  <c r="P34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6" i="8"/>
  <c r="P15" i="8"/>
  <c r="P14" i="8"/>
  <c r="L5" i="8"/>
  <c r="L4" i="8"/>
  <c r="L3" i="8"/>
  <c r="P55" i="8" l="1"/>
  <c r="P68" i="8"/>
  <c r="P73" i="8" s="1"/>
  <c r="P59" i="8"/>
  <c r="P64" i="8"/>
  <c r="P51" i="8"/>
  <c r="P45" i="8"/>
  <c r="P17" i="8"/>
  <c r="P32" i="8"/>
  <c r="P73" i="9" l="1"/>
</calcChain>
</file>

<file path=xl/sharedStrings.xml><?xml version="1.0" encoding="utf-8"?>
<sst xmlns="http://schemas.openxmlformats.org/spreadsheetml/2006/main" count="380" uniqueCount="215">
  <si>
    <t>Cost-Break-Down</t>
  </si>
  <si>
    <t>2-D</t>
  </si>
  <si>
    <t>3-D</t>
  </si>
  <si>
    <t>2.1.</t>
  </si>
  <si>
    <t>2.2.</t>
  </si>
  <si>
    <t>3.1.</t>
  </si>
  <si>
    <t>3.3.</t>
  </si>
  <si>
    <t>Transportkosten</t>
  </si>
  <si>
    <t xml:space="preserve">5.1. </t>
  </si>
  <si>
    <t xml:space="preserve">6.1. </t>
  </si>
  <si>
    <t>Großostheimer Str. 223</t>
  </si>
  <si>
    <t>Client</t>
  </si>
  <si>
    <t>Plantno.</t>
  </si>
  <si>
    <t>Plant</t>
  </si>
  <si>
    <t>Supplier no.</t>
  </si>
  <si>
    <t>Legal Entity</t>
  </si>
  <si>
    <t>SAP_Company_Code</t>
  </si>
  <si>
    <t>JOYSON  Aschaffenburg / Plant 1</t>
  </si>
  <si>
    <t>JOYSON Safety Systems Aschaffenburg GmbH</t>
  </si>
  <si>
    <t>JOYSON  Nilkheim / Plant 2</t>
  </si>
  <si>
    <t>JOYSON Berlin</t>
  </si>
  <si>
    <t>JOYSON Ulm</t>
  </si>
  <si>
    <t>TAKATA Romania  / Arad SW</t>
  </si>
  <si>
    <t>TAKATA Romania S.R.L.</t>
  </si>
  <si>
    <t>TAKATA Romania  / Arad SB</t>
  </si>
  <si>
    <t>TAKATA Romania  / Arad SB Konsilager</t>
  </si>
  <si>
    <t>TAKATA Romania  / Arad</t>
  </si>
  <si>
    <t>TAKATA South Africa / Kapstadt SW/AB</t>
  </si>
  <si>
    <t>TAKATA South Africa (Pty) Ltd.</t>
  </si>
  <si>
    <t>TAKATA South Africa / Kapstadt Seat Belt</t>
  </si>
  <si>
    <t>JOYSON Sachsen / Elterlein</t>
  </si>
  <si>
    <t>JOYSON Safety Systems Sachsen GmbH</t>
  </si>
  <si>
    <t>JOYSON Sachsen / Freiberg</t>
  </si>
  <si>
    <t>JOYSON Sachsen / Freiberg Konsilager</t>
  </si>
  <si>
    <t>JOYSON Sachsen / Doebeln (Grossweitzschen)</t>
  </si>
  <si>
    <t>JOYSON Schoenebeck</t>
  </si>
  <si>
    <t>TAKATA Romania / Sibiu Textil</t>
  </si>
  <si>
    <t>Street</t>
  </si>
  <si>
    <t>Postcode</t>
  </si>
  <si>
    <t>City</t>
  </si>
  <si>
    <t>Country</t>
  </si>
  <si>
    <t>11th Injenerny proezd, No. 44</t>
  </si>
  <si>
    <t>Ulyanovsk</t>
  </si>
  <si>
    <t>RU</t>
  </si>
  <si>
    <t>Tanger</t>
  </si>
  <si>
    <t>MA</t>
  </si>
  <si>
    <t>Miskolc</t>
  </si>
  <si>
    <t>HU</t>
  </si>
  <si>
    <t>RO</t>
  </si>
  <si>
    <t>ZA</t>
  </si>
  <si>
    <t>Haeuserschlag 1</t>
  </si>
  <si>
    <t>Bad Kissingen</t>
  </si>
  <si>
    <t>DE</t>
  </si>
  <si>
    <t>Na Ohradech 264</t>
  </si>
  <si>
    <t>Rtyne v Podkrkonosi</t>
  </si>
  <si>
    <t>CZ</t>
  </si>
  <si>
    <t>Lise-Meitner-Str. 3</t>
  </si>
  <si>
    <t>Ulm</t>
  </si>
  <si>
    <t>ul. Betlejemska 16</t>
  </si>
  <si>
    <t>58-405</t>
  </si>
  <si>
    <t>Krzeszow</t>
  </si>
  <si>
    <t>PL</t>
  </si>
  <si>
    <t>Zona Industriala Arad Vest N.9</t>
  </si>
  <si>
    <t>Arad / Romania</t>
  </si>
  <si>
    <t>Wilhelm-Duemling-Str.17</t>
  </si>
  <si>
    <t>Schoenebeck</t>
  </si>
  <si>
    <t>Scheibenberger Strasse 88</t>
  </si>
  <si>
    <t>Elterlein</t>
  </si>
  <si>
    <t>Pulvermuehlenweg</t>
  </si>
  <si>
    <t>Freiberg</t>
  </si>
  <si>
    <t>Gaerlitzer Strasse 1</t>
  </si>
  <si>
    <t>Grossweitzschen</t>
  </si>
  <si>
    <t>Bahnweg 1</t>
  </si>
  <si>
    <t>Aschaffenburg</t>
  </si>
  <si>
    <t>Hussitenstrasse 34</t>
  </si>
  <si>
    <t>Berlin</t>
  </si>
  <si>
    <t>Sibiu</t>
  </si>
  <si>
    <t>Atlantis 7349</t>
  </si>
  <si>
    <t>.</t>
  </si>
  <si>
    <t>Cape Town Dassenberg 7350</t>
  </si>
  <si>
    <t>Str. Cetaii Nr. 44</t>
  </si>
  <si>
    <t>JOYSON Safety Systems PlasTec GmbH</t>
  </si>
  <si>
    <t>JOYSON Safety Systems Czech s.r.o.</t>
  </si>
  <si>
    <t>JOYSON Safety Systems Maroc S.A.R.L.</t>
  </si>
  <si>
    <t>JOYSON Safety Systems Rus LLC</t>
  </si>
  <si>
    <t>JOYSON Safety Systems Hungary Kft.</t>
  </si>
  <si>
    <t>JOYSON Plas Tec / Albertshausen</t>
  </si>
  <si>
    <t>JOYSON Czech / Rtyne</t>
  </si>
  <si>
    <t>JOYSON Maroc / Tanger</t>
  </si>
  <si>
    <t>JOYSON Russia / Ulyanovsk</t>
  </si>
  <si>
    <t>JOYSON Hungary / Miskolc</t>
  </si>
  <si>
    <t xml:space="preserve">d Exportation Bonkhalef Aeroport </t>
  </si>
  <si>
    <t>3.2. Fertigungskosten Montage intern</t>
  </si>
  <si>
    <t>3.4. Montage extern</t>
  </si>
  <si>
    <t>Table</t>
  </si>
  <si>
    <t>Description</t>
  </si>
  <si>
    <t>Cost Break Down - EXAMPLE</t>
  </si>
  <si>
    <t>T0829-1</t>
  </si>
  <si>
    <t>Useful hints:</t>
  </si>
  <si>
    <t>EN</t>
  </si>
  <si>
    <t>4.1. Transport</t>
  </si>
  <si>
    <t>DE - 00000 Musterhausen</t>
  </si>
  <si>
    <t>Musterallee</t>
  </si>
  <si>
    <t>Max Muster AG</t>
  </si>
  <si>
    <t>Roboter</t>
  </si>
  <si>
    <t>RobotTec GmbH &amp; Co. KG</t>
  </si>
  <si>
    <t>…</t>
  </si>
  <si>
    <t>Key Safety Systems Deutschland GmbH</t>
  </si>
  <si>
    <t>Key Safety Systems S.r.l., Italy 	Colleferro</t>
  </si>
  <si>
    <t>Key Safety Systems RO S.R.L. Curtici - Arad, RO</t>
  </si>
  <si>
    <t>Key Safety Systems RO S.R.L. Brad, RO</t>
  </si>
  <si>
    <t>Key Safety Systems RO S.R.L. Ribita, RO</t>
  </si>
  <si>
    <t>Key Safety Systems Macedonia Dooel, Kicevo</t>
  </si>
  <si>
    <t>Key Safety Systems S.r.l</t>
  </si>
  <si>
    <t>Colleferro</t>
  </si>
  <si>
    <t>Kicevo</t>
  </si>
  <si>
    <t>IT</t>
  </si>
  <si>
    <t xml:space="preserve">Key Safety Systems RO S.R.L. </t>
  </si>
  <si>
    <t>Curtici - Arad</t>
  </si>
  <si>
    <t>Ribita</t>
  </si>
  <si>
    <t>Key Safety Systems Macedonia Dooel</t>
  </si>
  <si>
    <t>MK</t>
  </si>
  <si>
    <t>Raunheim</t>
  </si>
  <si>
    <t>00034</t>
  </si>
  <si>
    <t>Via Degli Esplosivi 5</t>
  </si>
  <si>
    <t>Curtici, Str. A.I. Cuza, Nr.1</t>
  </si>
  <si>
    <t>3152000</t>
  </si>
  <si>
    <t>S.C.Key Safety Systems RO SRL</t>
  </si>
  <si>
    <t>Ribita 237, nr. 1</t>
  </si>
  <si>
    <t>Brad, Jud. Hunedoara</t>
  </si>
  <si>
    <t>-</t>
  </si>
  <si>
    <t>65479</t>
  </si>
  <si>
    <t>Kelsterbacher Str. 12</t>
  </si>
  <si>
    <t>Joyson uet1.</t>
  </si>
  <si>
    <t>2.3.</t>
  </si>
  <si>
    <t>JOYSON Safety Systems Polska Sp. z o.o.</t>
  </si>
  <si>
    <t>JOYSON Polska / Krzeszow</t>
  </si>
  <si>
    <t>Festo</t>
  </si>
  <si>
    <t>Siemens</t>
  </si>
  <si>
    <t>S71252</t>
  </si>
  <si>
    <t>BH-157</t>
  </si>
  <si>
    <t>78977424/3</t>
  </si>
  <si>
    <t>Supplier:</t>
  </si>
  <si>
    <t>JOYSON (please select entity):</t>
  </si>
  <si>
    <t>Baseline for offer:</t>
  </si>
  <si>
    <t>Other technical specification (please define in detail!)</t>
  </si>
  <si>
    <t>Technical Specification JSS (Date / Index)</t>
  </si>
  <si>
    <t>Subtotal</t>
  </si>
  <si>
    <t>Producer</t>
  </si>
  <si>
    <t>Article description</t>
  </si>
  <si>
    <t xml:space="preserve">Unit </t>
  </si>
  <si>
    <t>Price €/unit</t>
  </si>
  <si>
    <t>article number of producer</t>
  </si>
  <si>
    <t>costs in €</t>
  </si>
  <si>
    <t>number of hours</t>
  </si>
  <si>
    <t>hourly rate €</t>
  </si>
  <si>
    <t>Material / purchasing parts mechanical</t>
  </si>
  <si>
    <t>Small parts</t>
  </si>
  <si>
    <t>raw material (unhandled) steel</t>
  </si>
  <si>
    <t>raw material (unhandled) alu</t>
  </si>
  <si>
    <t>others A:</t>
  </si>
  <si>
    <t>others B:</t>
  </si>
  <si>
    <t>others C:</t>
  </si>
  <si>
    <t>safety device</t>
  </si>
  <si>
    <t>Lighting / warning signals / cabling / etc.</t>
  </si>
  <si>
    <t>Control cabinet incl. display</t>
  </si>
  <si>
    <t>Purchasing parts electronical</t>
  </si>
  <si>
    <t>control unit</t>
  </si>
  <si>
    <t>Purchasing parts pneumatical</t>
  </si>
  <si>
    <t>Mechanical processing items</t>
  </si>
  <si>
    <t>Milling, turning, grinding</t>
  </si>
  <si>
    <t>Surface treatment (hardening etc.)</t>
  </si>
  <si>
    <t>Process costs internal</t>
  </si>
  <si>
    <t>mechanical</t>
  </si>
  <si>
    <t>electronical</t>
  </si>
  <si>
    <t>Programming</t>
  </si>
  <si>
    <t>Process costs external</t>
  </si>
  <si>
    <t>process costs</t>
  </si>
  <si>
    <t>Installation</t>
  </si>
  <si>
    <t>travel</t>
  </si>
  <si>
    <t>Loading / Unloading</t>
  </si>
  <si>
    <t>transport</t>
  </si>
  <si>
    <t>transport packaging</t>
  </si>
  <si>
    <t>Administration / Project Management</t>
  </si>
  <si>
    <t>Administration</t>
  </si>
  <si>
    <t>Project Management</t>
  </si>
  <si>
    <t>TOTAL = quoted price (net)</t>
  </si>
  <si>
    <t>evtl. remarks of supplier:</t>
  </si>
  <si>
    <t>date:</t>
  </si>
  <si>
    <t>signature supplier</t>
  </si>
  <si>
    <t>Documentation</t>
  </si>
  <si>
    <t>Design / Documentation</t>
  </si>
  <si>
    <t>EN_Cost Break Down TEMPLATE</t>
  </si>
  <si>
    <r>
      <t xml:space="preserve">Profit (absolut in €) </t>
    </r>
    <r>
      <rPr>
        <sz val="8"/>
        <color rgb="FFFF0000"/>
        <rFont val="Arial"/>
        <family val="2"/>
      </rPr>
      <t xml:space="preserve"> (only to be stated here, not within above mentioned positions!)</t>
    </r>
  </si>
  <si>
    <t>Project number JOYSON:</t>
  </si>
  <si>
    <t>Project description:</t>
  </si>
  <si>
    <t>machine AB for XY</t>
  </si>
  <si>
    <t>Inquiry date:</t>
  </si>
  <si>
    <t>plus provided CAD data sent by e-mail 20.03.2019</t>
  </si>
  <si>
    <t>SFK # 1, 19.03.2019 / Index 1.4</t>
  </si>
  <si>
    <t>robot A</t>
  </si>
  <si>
    <t>robot B</t>
  </si>
  <si>
    <t>123.4</t>
  </si>
  <si>
    <t>123.3</t>
  </si>
  <si>
    <t>Screwing, Material …</t>
  </si>
  <si>
    <t>S7</t>
  </si>
  <si>
    <t>Beckhoff - ALTERNATIVE</t>
  </si>
  <si>
    <t>RobotIC AG - ALTERNATIVE</t>
  </si>
  <si>
    <t>XYZ</t>
  </si>
  <si>
    <t>Example, for your information.
Not filled completely, just to show how template should be used in general.</t>
  </si>
  <si>
    <t>Version:</t>
  </si>
  <si>
    <t>JOYSON Cost Break Down Template:</t>
  </si>
  <si>
    <t>V1-2019</t>
  </si>
  <si>
    <r>
      <rPr>
        <b/>
        <sz val="10"/>
        <rFont val="Arial"/>
        <family val="2"/>
      </rPr>
      <t xml:space="preserve">STEP 1 - select Legal Entity / JOYSON plant:
</t>
    </r>
    <r>
      <rPr>
        <sz val="10"/>
        <rFont val="Arial"/>
        <family val="2"/>
      </rPr>
      <t xml:space="preserve">Select by using drop down 
</t>
    </r>
    <r>
      <rPr>
        <b/>
        <sz val="10"/>
        <rFont val="Arial"/>
        <family val="2"/>
      </rPr>
      <t xml:space="preserve">
STEP 2 - fill Cost Break Down:</t>
    </r>
    <r>
      <rPr>
        <sz val="10"/>
        <rFont val="Arial"/>
        <family val="2"/>
      </rPr>
      <t xml:space="preserve">
Fill in detailed costs.
Mayor purchase parts have to be stated in details.
</t>
    </r>
    <r>
      <rPr>
        <sz val="10"/>
        <color indexed="10"/>
        <rFont val="Arial"/>
        <family val="2"/>
      </rPr>
      <t xml:space="preserve">We kindly ask you to provide alternative solutions as well as qualitatively equivalent, more cost-effective purchased parts! Please set quantity to 0 (see example).
</t>
    </r>
    <r>
      <rPr>
        <sz val="10"/>
        <rFont val="Arial"/>
        <family val="2"/>
      </rPr>
      <t xml:space="preserve">
Please add them within Cost Break Down beneath the related position, without incerting an amount.</t>
    </r>
  </si>
  <si>
    <t>Pneumatic-Insel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</si>
</sst>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€&quot;;\-#,##0\ &quot;€&quot;"/>
    <numFmt numFmtId="165" formatCode="_-* #,##0.00\ &quot;€&quot;_-;\-* #,##0.00\ &quot;€&quot;_-;_-* &quot;-&quot;??\ &quot;€&quot;_-;_-@_-"/>
    <numFmt numFmtId="166" formatCode="#,##0.00_ ;\-#,##0.00\ "/>
    <numFmt numFmtId="167" formatCode="#,##0.0"/>
  </numFmts>
  <fonts count="40" x14ac:knownFonts="1">
    <font>
      <sz val="10"/>
      <color theme="1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i/>
      <sz val="10"/>
      <name val="Arial"/>
      <family val="2"/>
    </font>
    <font>
      <b/>
      <sz val="10"/>
      <color indexed="16"/>
      <name val="Arial"/>
      <family val="2"/>
    </font>
    <font>
      <sz val="10"/>
      <color indexed="10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6"/>
      <color rgb="FFFF0000"/>
      <name val="Arial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i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rgb="FF0070C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4" tint="0.79998168889431442"/>
        <bgColor indexed="9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57" applyNumberFormat="0" applyAlignment="0" applyProtection="0"/>
    <xf numFmtId="0" fontId="18" fillId="28" borderId="58" applyNumberFormat="0" applyAlignment="0" applyProtection="0"/>
    <xf numFmtId="0" fontId="19" fillId="29" borderId="58" applyNumberFormat="0" applyAlignment="0" applyProtection="0"/>
    <xf numFmtId="0" fontId="20" fillId="0" borderId="59" applyNumberFormat="0" applyFill="0" applyAlignment="0" applyProtection="0"/>
    <xf numFmtId="0" fontId="21" fillId="0" borderId="0" applyNumberFormat="0" applyFill="0" applyBorder="0" applyAlignment="0" applyProtection="0"/>
    <xf numFmtId="0" fontId="22" fillId="30" borderId="0" applyNumberFormat="0" applyBorder="0" applyAlignment="0" applyProtection="0"/>
    <xf numFmtId="0" fontId="23" fillId="31" borderId="0" applyNumberFormat="0" applyBorder="0" applyAlignment="0" applyProtection="0"/>
    <xf numFmtId="0" fontId="15" fillId="32" borderId="60" applyNumberFormat="0" applyFont="0" applyAlignment="0" applyProtection="0"/>
    <xf numFmtId="0" fontId="24" fillId="33" borderId="0" applyNumberFormat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0" fontId="26" fillId="0" borderId="61" applyNumberFormat="0" applyFill="0" applyAlignment="0" applyProtection="0"/>
    <xf numFmtId="0" fontId="27" fillId="0" borderId="62" applyNumberFormat="0" applyFill="0" applyAlignment="0" applyProtection="0"/>
    <xf numFmtId="0" fontId="28" fillId="0" borderId="63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64" applyNumberFormat="0" applyFill="0" applyAlignment="0" applyProtection="0"/>
    <xf numFmtId="165" fontId="1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34" borderId="65" applyNumberFormat="0" applyAlignment="0" applyProtection="0"/>
  </cellStyleXfs>
  <cellXfs count="336">
    <xf numFmtId="0" fontId="0" fillId="0" borderId="0" xfId="0"/>
    <xf numFmtId="0" fontId="1" fillId="0" borderId="0" xfId="0" applyFont="1" applyBorder="1" applyProtection="1"/>
    <xf numFmtId="0" fontId="1" fillId="0" borderId="0" xfId="0" applyFont="1" applyAlignment="1" applyProtection="1">
      <alignment vertical="center"/>
    </xf>
    <xf numFmtId="0" fontId="6" fillId="0" borderId="0" xfId="0" applyFont="1" applyProtection="1"/>
    <xf numFmtId="0" fontId="1" fillId="0" borderId="0" xfId="0" applyFont="1" applyProtection="1"/>
    <xf numFmtId="166" fontId="1" fillId="0" borderId="1" xfId="0" applyNumberFormat="1" applyFont="1" applyFill="1" applyBorder="1" applyAlignment="1" applyProtection="1">
      <alignment horizontal="right"/>
    </xf>
    <xf numFmtId="0" fontId="6" fillId="0" borderId="2" xfId="0" applyFont="1" applyBorder="1" applyAlignment="1" applyProtection="1">
      <alignment horizontal="left"/>
    </xf>
    <xf numFmtId="0" fontId="1" fillId="0" borderId="0" xfId="34" applyFont="1" applyAlignment="1" applyProtection="1">
      <alignment vertical="center"/>
    </xf>
    <xf numFmtId="0" fontId="1" fillId="0" borderId="0" xfId="34" applyFont="1" applyProtection="1"/>
    <xf numFmtId="0" fontId="0" fillId="0" borderId="0" xfId="0"/>
    <xf numFmtId="0" fontId="20" fillId="2" borderId="0" xfId="0" applyFont="1" applyFill="1"/>
    <xf numFmtId="0" fontId="0" fillId="0" borderId="0" xfId="0"/>
    <xf numFmtId="0" fontId="20" fillId="2" borderId="0" xfId="0" applyFont="1" applyFill="1"/>
    <xf numFmtId="0" fontId="1" fillId="35" borderId="3" xfId="0" applyFont="1" applyFill="1" applyBorder="1" applyProtection="1"/>
    <xf numFmtId="0" fontId="1" fillId="35" borderId="4" xfId="0" applyFont="1" applyFill="1" applyBorder="1" applyProtection="1"/>
    <xf numFmtId="0" fontId="1" fillId="35" borderId="5" xfId="0" applyFont="1" applyFill="1" applyBorder="1" applyProtection="1"/>
    <xf numFmtId="0" fontId="1" fillId="35" borderId="0" xfId="0" applyFont="1" applyFill="1" applyBorder="1" applyProtection="1"/>
    <xf numFmtId="0" fontId="0" fillId="36" borderId="0" xfId="0" applyFill="1"/>
    <xf numFmtId="0" fontId="0" fillId="36" borderId="7" xfId="0" applyFill="1" applyBorder="1" applyAlignment="1">
      <alignment horizontal="center"/>
    </xf>
    <xf numFmtId="0" fontId="0" fillId="37" borderId="8" xfId="0" applyFill="1" applyBorder="1"/>
    <xf numFmtId="0" fontId="1" fillId="38" borderId="8" xfId="0" applyFont="1" applyFill="1" applyBorder="1" applyAlignment="1">
      <alignment wrapText="1"/>
    </xf>
    <xf numFmtId="0" fontId="1" fillId="35" borderId="0" xfId="0" applyFont="1" applyFill="1" applyProtection="1"/>
    <xf numFmtId="0" fontId="6" fillId="35" borderId="10" xfId="34" applyFont="1" applyFill="1" applyBorder="1" applyAlignment="1" applyProtection="1">
      <alignment vertical="center"/>
    </xf>
    <xf numFmtId="0" fontId="2" fillId="35" borderId="3" xfId="0" applyFont="1" applyFill="1" applyBorder="1" applyAlignment="1" applyProtection="1">
      <alignment vertical="center"/>
    </xf>
    <xf numFmtId="0" fontId="2" fillId="35" borderId="4" xfId="0" applyFont="1" applyFill="1" applyBorder="1" applyAlignment="1" applyProtection="1">
      <alignment vertical="center"/>
    </xf>
    <xf numFmtId="0" fontId="1" fillId="35" borderId="4" xfId="0" applyFont="1" applyFill="1" applyBorder="1" applyAlignment="1" applyProtection="1">
      <alignment vertical="center"/>
    </xf>
    <xf numFmtId="0" fontId="1" fillId="40" borderId="8" xfId="0" applyFont="1" applyFill="1" applyBorder="1" applyAlignment="1" applyProtection="1">
      <protection locked="0"/>
    </xf>
    <xf numFmtId="0" fontId="6" fillId="35" borderId="14" xfId="0" applyFont="1" applyFill="1" applyBorder="1" applyAlignment="1" applyProtection="1">
      <alignment horizontal="left"/>
    </xf>
    <xf numFmtId="0" fontId="6" fillId="35" borderId="1" xfId="0" applyFont="1" applyFill="1" applyBorder="1" applyAlignment="1" applyProtection="1">
      <alignment horizontal="left"/>
    </xf>
    <xf numFmtId="0" fontId="6" fillId="35" borderId="1" xfId="0" applyFont="1" applyFill="1" applyBorder="1" applyAlignment="1" applyProtection="1">
      <alignment horizontal="center"/>
    </xf>
    <xf numFmtId="166" fontId="1" fillId="35" borderId="15" xfId="0" applyNumberFormat="1" applyFont="1" applyFill="1" applyBorder="1" applyAlignment="1" applyProtection="1">
      <alignment horizontal="right"/>
    </xf>
    <xf numFmtId="0" fontId="6" fillId="35" borderId="16" xfId="0" applyFont="1" applyFill="1" applyBorder="1" applyAlignment="1" applyProtection="1">
      <alignment horizontal="left"/>
    </xf>
    <xf numFmtId="166" fontId="1" fillId="35" borderId="1" xfId="0" applyNumberFormat="1" applyFont="1" applyFill="1" applyBorder="1" applyAlignment="1" applyProtection="1">
      <alignment horizontal="right"/>
    </xf>
    <xf numFmtId="0" fontId="6" fillId="35" borderId="17" xfId="0" applyFont="1" applyFill="1" applyBorder="1" applyAlignment="1" applyProtection="1">
      <alignment horizontal="left"/>
    </xf>
    <xf numFmtId="0" fontId="6" fillId="35" borderId="17" xfId="0" applyFont="1" applyFill="1" applyBorder="1" applyAlignment="1" applyProtection="1">
      <alignment horizontal="center"/>
    </xf>
    <xf numFmtId="166" fontId="1" fillId="35" borderId="18" xfId="0" applyNumberFormat="1" applyFont="1" applyFill="1" applyBorder="1" applyAlignment="1" applyProtection="1">
      <alignment horizontal="right"/>
    </xf>
    <xf numFmtId="166" fontId="1" fillId="35" borderId="4" xfId="0" applyNumberFormat="1" applyFont="1" applyFill="1" applyBorder="1" applyAlignment="1" applyProtection="1">
      <alignment horizontal="right"/>
    </xf>
    <xf numFmtId="0" fontId="6" fillId="35" borderId="3" xfId="0" applyFont="1" applyFill="1" applyBorder="1" applyAlignment="1" applyProtection="1">
      <alignment horizontal="left"/>
    </xf>
    <xf numFmtId="0" fontId="6" fillId="35" borderId="4" xfId="0" applyFont="1" applyFill="1" applyBorder="1" applyAlignment="1" applyProtection="1">
      <alignment horizontal="left"/>
    </xf>
    <xf numFmtId="0" fontId="6" fillId="35" borderId="0" xfId="0" applyFont="1" applyFill="1" applyBorder="1" applyAlignment="1" applyProtection="1">
      <alignment horizontal="center"/>
    </xf>
    <xf numFmtId="0" fontId="4" fillId="38" borderId="19" xfId="34" applyFont="1" applyFill="1" applyBorder="1" applyAlignment="1" applyProtection="1">
      <protection locked="0"/>
    </xf>
    <xf numFmtId="0" fontId="1" fillId="40" borderId="20" xfId="34" applyFont="1" applyFill="1" applyBorder="1" applyAlignment="1" applyProtection="1">
      <alignment vertical="center" wrapText="1"/>
      <protection locked="0"/>
    </xf>
    <xf numFmtId="0" fontId="1" fillId="40" borderId="21" xfId="34" applyFont="1" applyFill="1" applyBorder="1" applyAlignment="1" applyProtection="1">
      <alignment vertical="center" wrapText="1"/>
      <protection locked="0"/>
    </xf>
    <xf numFmtId="0" fontId="1" fillId="40" borderId="9" xfId="34" applyFont="1" applyFill="1" applyBorder="1" applyAlignment="1" applyProtection="1">
      <alignment vertical="center" wrapText="1"/>
      <protection locked="0"/>
    </xf>
    <xf numFmtId="0" fontId="1" fillId="40" borderId="10" xfId="34" applyFont="1" applyFill="1" applyBorder="1" applyAlignment="1" applyProtection="1">
      <alignment vertical="center" wrapText="1"/>
      <protection locked="0"/>
    </xf>
    <xf numFmtId="0" fontId="4" fillId="38" borderId="23" xfId="34" applyFont="1" applyFill="1" applyBorder="1" applyAlignment="1" applyProtection="1">
      <protection locked="0"/>
    </xf>
    <xf numFmtId="0" fontId="11" fillId="35" borderId="1" xfId="34" applyFont="1" applyFill="1" applyBorder="1" applyAlignment="1" applyProtection="1">
      <alignment vertical="center" wrapText="1"/>
    </xf>
    <xf numFmtId="0" fontId="6" fillId="35" borderId="5" xfId="0" applyFont="1" applyFill="1" applyBorder="1" applyAlignment="1" applyProtection="1">
      <alignment horizontal="left"/>
    </xf>
    <xf numFmtId="0" fontId="6" fillId="35" borderId="0" xfId="0" applyFont="1" applyFill="1" applyBorder="1" applyAlignment="1" applyProtection="1">
      <alignment horizontal="left"/>
    </xf>
    <xf numFmtId="166" fontId="1" fillId="35" borderId="0" xfId="0" applyNumberFormat="1" applyFont="1" applyFill="1" applyBorder="1" applyAlignment="1" applyProtection="1">
      <alignment horizontal="right"/>
    </xf>
    <xf numFmtId="0" fontId="32" fillId="36" borderId="0" xfId="0" applyFont="1" applyFill="1" applyAlignment="1"/>
    <xf numFmtId="0" fontId="33" fillId="36" borderId="0" xfId="0" applyFont="1" applyFill="1"/>
    <xf numFmtId="0" fontId="33" fillId="0" borderId="0" xfId="0" applyFont="1"/>
    <xf numFmtId="0" fontId="14" fillId="35" borderId="9" xfId="0" applyFont="1" applyFill="1" applyBorder="1" applyAlignment="1" applyProtection="1">
      <alignment horizontal="left"/>
    </xf>
    <xf numFmtId="0" fontId="10" fillId="35" borderId="25" xfId="0" applyFont="1" applyFill="1" applyBorder="1" applyAlignment="1" applyProtection="1">
      <alignment horizontal="left" indent="1"/>
    </xf>
    <xf numFmtId="0" fontId="10" fillId="0" borderId="0" xfId="0" applyFont="1" applyProtection="1"/>
    <xf numFmtId="0" fontId="6" fillId="35" borderId="4" xfId="0" applyFont="1" applyFill="1" applyBorder="1" applyAlignment="1" applyProtection="1">
      <alignment vertical="top"/>
    </xf>
    <xf numFmtId="0" fontId="6" fillId="35" borderId="0" xfId="0" applyFont="1" applyFill="1" applyBorder="1" applyAlignment="1" applyProtection="1">
      <alignment vertical="top"/>
    </xf>
    <xf numFmtId="0" fontId="6" fillId="35" borderId="5" xfId="0" applyFont="1" applyFill="1" applyBorder="1" applyAlignment="1" applyProtection="1">
      <alignment vertical="top"/>
    </xf>
    <xf numFmtId="0" fontId="10" fillId="35" borderId="10" xfId="0" applyFont="1" applyFill="1" applyBorder="1" applyAlignment="1" applyProtection="1">
      <alignment horizontal="left" indent="1"/>
    </xf>
    <xf numFmtId="0" fontId="14" fillId="35" borderId="5" xfId="0" applyFont="1" applyFill="1" applyBorder="1" applyAlignment="1" applyProtection="1">
      <alignment horizontal="left"/>
    </xf>
    <xf numFmtId="0" fontId="14" fillId="35" borderId="25" xfId="0" applyFont="1" applyFill="1" applyBorder="1" applyAlignment="1" applyProtection="1">
      <alignment horizontal="left" indent="1"/>
    </xf>
    <xf numFmtId="0" fontId="14" fillId="35" borderId="10" xfId="0" applyFont="1" applyFill="1" applyBorder="1" applyAlignment="1" applyProtection="1">
      <alignment horizontal="left" indent="1"/>
    </xf>
    <xf numFmtId="0" fontId="1" fillId="41" borderId="12" xfId="0" applyFont="1" applyFill="1" applyBorder="1" applyAlignment="1" applyProtection="1">
      <alignment horizontal="left" indent="1"/>
    </xf>
    <xf numFmtId="0" fontId="10" fillId="41" borderId="25" xfId="0" applyFont="1" applyFill="1" applyBorder="1" applyAlignment="1" applyProtection="1">
      <alignment horizontal="left" indent="1"/>
    </xf>
    <xf numFmtId="167" fontId="10" fillId="41" borderId="25" xfId="0" applyNumberFormat="1" applyFont="1" applyFill="1" applyBorder="1" applyAlignment="1" applyProtection="1">
      <alignment horizontal="center"/>
    </xf>
    <xf numFmtId="165" fontId="10" fillId="41" borderId="25" xfId="41" applyFont="1" applyFill="1" applyBorder="1" applyAlignment="1" applyProtection="1">
      <alignment horizontal="center"/>
    </xf>
    <xf numFmtId="165" fontId="10" fillId="41" borderId="26" xfId="41" applyFont="1" applyFill="1" applyBorder="1" applyAlignment="1" applyProtection="1">
      <alignment horizontal="center"/>
    </xf>
    <xf numFmtId="0" fontId="1" fillId="42" borderId="8" xfId="0" applyFont="1" applyFill="1" applyBorder="1" applyAlignment="1" applyProtection="1"/>
    <xf numFmtId="0" fontId="1" fillId="42" borderId="13" xfId="0" applyFont="1" applyFill="1" applyBorder="1" applyAlignment="1" applyProtection="1">
      <alignment horizontal="left" indent="1"/>
    </xf>
    <xf numFmtId="167" fontId="10" fillId="41" borderId="10" xfId="0" applyNumberFormat="1" applyFont="1" applyFill="1" applyBorder="1" applyAlignment="1" applyProtection="1">
      <alignment horizontal="center"/>
    </xf>
    <xf numFmtId="165" fontId="10" fillId="41" borderId="10" xfId="41" applyFont="1" applyFill="1" applyBorder="1" applyAlignment="1" applyProtection="1">
      <alignment horizontal="center"/>
    </xf>
    <xf numFmtId="165" fontId="10" fillId="41" borderId="32" xfId="41" applyFont="1" applyFill="1" applyBorder="1" applyAlignment="1" applyProtection="1">
      <alignment horizontal="center"/>
    </xf>
    <xf numFmtId="0" fontId="1" fillId="42" borderId="21" xfId="34" applyFont="1" applyFill="1" applyBorder="1" applyAlignment="1" applyProtection="1">
      <alignment vertical="center" wrapText="1"/>
    </xf>
    <xf numFmtId="0" fontId="4" fillId="43" borderId="22" xfId="34" applyFont="1" applyFill="1" applyBorder="1" applyAlignment="1" applyProtection="1"/>
    <xf numFmtId="0" fontId="4" fillId="43" borderId="23" xfId="34" applyFont="1" applyFill="1" applyBorder="1" applyAlignment="1" applyProtection="1"/>
    <xf numFmtId="0" fontId="4" fillId="43" borderId="19" xfId="34" applyFont="1" applyFill="1" applyBorder="1" applyAlignment="1" applyProtection="1"/>
    <xf numFmtId="0" fontId="1" fillId="42" borderId="10" xfId="34" applyFont="1" applyFill="1" applyBorder="1" applyAlignment="1" applyProtection="1">
      <alignment vertical="center" wrapText="1"/>
    </xf>
    <xf numFmtId="0" fontId="10" fillId="41" borderId="21" xfId="0" applyFont="1" applyFill="1" applyBorder="1" applyAlignment="1" applyProtection="1">
      <alignment horizontal="left" indent="1"/>
    </xf>
    <xf numFmtId="0" fontId="10" fillId="41" borderId="10" xfId="0" applyFont="1" applyFill="1" applyBorder="1" applyAlignment="1" applyProtection="1">
      <alignment horizontal="left" inden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9" fontId="20" fillId="2" borderId="0" xfId="0" applyNumberFormat="1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7" fillId="35" borderId="56" xfId="34" applyFont="1" applyFill="1" applyBorder="1" applyAlignment="1" applyProtection="1">
      <alignment horizontal="center" vertical="center"/>
    </xf>
    <xf numFmtId="0" fontId="7" fillId="35" borderId="66" xfId="34" applyFont="1" applyFill="1" applyBorder="1" applyAlignment="1" applyProtection="1">
      <alignment horizontal="center" vertical="center"/>
    </xf>
    <xf numFmtId="0" fontId="7" fillId="35" borderId="11" xfId="34" applyFont="1" applyFill="1" applyBorder="1" applyAlignment="1" applyProtection="1">
      <alignment horizontal="center" vertical="center" wrapText="1"/>
    </xf>
    <xf numFmtId="0" fontId="8" fillId="35" borderId="10" xfId="0" applyFont="1" applyFill="1" applyBorder="1" applyAlignment="1" applyProtection="1">
      <alignment horizontal="center" wrapText="1"/>
    </xf>
    <xf numFmtId="0" fontId="9" fillId="35" borderId="10" xfId="0" applyFont="1" applyFill="1" applyBorder="1" applyAlignment="1" applyProtection="1">
      <alignment horizontal="center" wrapText="1"/>
    </xf>
    <xf numFmtId="0" fontId="7" fillId="35" borderId="10" xfId="34" applyFont="1" applyFill="1" applyBorder="1" applyAlignment="1" applyProtection="1">
      <alignment vertical="center"/>
    </xf>
    <xf numFmtId="0" fontId="6" fillId="35" borderId="67" xfId="0" applyFont="1" applyFill="1" applyBorder="1" applyAlignment="1" applyProtection="1">
      <alignment horizontal="left"/>
    </xf>
    <xf numFmtId="0" fontId="1" fillId="41" borderId="34" xfId="0" applyFont="1" applyFill="1" applyBorder="1" applyAlignment="1" applyProtection="1">
      <alignment horizontal="left" indent="1"/>
    </xf>
    <xf numFmtId="0" fontId="7" fillId="35" borderId="10" xfId="34" applyFont="1" applyFill="1" applyBorder="1" applyAlignment="1" applyProtection="1">
      <alignment vertical="center" wrapText="1"/>
    </xf>
    <xf numFmtId="0" fontId="7" fillId="35" borderId="32" xfId="34" applyFont="1" applyFill="1" applyBorder="1" applyAlignment="1" applyProtection="1">
      <alignment vertical="center"/>
    </xf>
    <xf numFmtId="0" fontId="6" fillId="0" borderId="10" xfId="0" applyFont="1" applyBorder="1" applyProtection="1"/>
    <xf numFmtId="0" fontId="10" fillId="35" borderId="21" xfId="0" applyFont="1" applyFill="1" applyBorder="1" applyAlignment="1" applyProtection="1">
      <alignment horizontal="left" indent="1"/>
    </xf>
    <xf numFmtId="166" fontId="1" fillId="35" borderId="37" xfId="0" applyNumberFormat="1" applyFont="1" applyFill="1" applyBorder="1" applyAlignment="1" applyProtection="1">
      <alignment horizontal="right"/>
    </xf>
    <xf numFmtId="166" fontId="1" fillId="35" borderId="12" xfId="0" applyNumberFormat="1" applyFont="1" applyFill="1" applyBorder="1" applyAlignment="1" applyProtection="1">
      <alignment horizontal="right"/>
    </xf>
    <xf numFmtId="0" fontId="1" fillId="41" borderId="37" xfId="0" applyFont="1" applyFill="1" applyBorder="1" applyAlignment="1" applyProtection="1">
      <alignment horizontal="right" indent="1"/>
    </xf>
    <xf numFmtId="0" fontId="1" fillId="41" borderId="12" xfId="0" applyFont="1" applyFill="1" applyBorder="1" applyAlignment="1" applyProtection="1">
      <alignment horizontal="right" indent="1"/>
    </xf>
    <xf numFmtId="166" fontId="1" fillId="35" borderId="34" xfId="0" applyNumberFormat="1" applyFont="1" applyFill="1" applyBorder="1" applyAlignment="1" applyProtection="1">
      <alignment horizontal="right"/>
    </xf>
    <xf numFmtId="0" fontId="1" fillId="41" borderId="34" xfId="0" applyFont="1" applyFill="1" applyBorder="1" applyAlignment="1" applyProtection="1">
      <alignment horizontal="right" indent="1"/>
    </xf>
    <xf numFmtId="166" fontId="1" fillId="35" borderId="48" xfId="0" applyNumberFormat="1" applyFont="1" applyFill="1" applyBorder="1" applyAlignment="1" applyProtection="1">
      <alignment horizontal="right"/>
    </xf>
    <xf numFmtId="166" fontId="1" fillId="35" borderId="49" xfId="0" applyNumberFormat="1" applyFont="1" applyFill="1" applyBorder="1" applyAlignment="1" applyProtection="1">
      <alignment horizontal="right"/>
    </xf>
    <xf numFmtId="166" fontId="1" fillId="35" borderId="13" xfId="0" applyNumberFormat="1" applyFont="1" applyFill="1" applyBorder="1" applyAlignment="1" applyProtection="1">
      <alignment horizontal="right"/>
    </xf>
    <xf numFmtId="166" fontId="1" fillId="35" borderId="17" xfId="0" applyNumberFormat="1" applyFont="1" applyFill="1" applyBorder="1" applyAlignment="1" applyProtection="1">
      <alignment horizontal="right"/>
    </xf>
    <xf numFmtId="0" fontId="6" fillId="35" borderId="69" xfId="34" applyFont="1" applyFill="1" applyBorder="1" applyAlignment="1" applyProtection="1">
      <alignment horizontal="right" vertical="center"/>
    </xf>
    <xf numFmtId="0" fontId="6" fillId="0" borderId="9" xfId="0" applyFont="1" applyBorder="1" applyProtection="1"/>
    <xf numFmtId="0" fontId="6" fillId="35" borderId="4" xfId="0" applyFont="1" applyFill="1" applyBorder="1" applyAlignment="1" applyProtection="1">
      <alignment vertical="center"/>
    </xf>
    <xf numFmtId="0" fontId="1" fillId="42" borderId="8" xfId="0" applyFont="1" applyFill="1" applyBorder="1" applyAlignment="1" applyProtection="1">
      <protection locked="0"/>
    </xf>
    <xf numFmtId="0" fontId="1" fillId="35" borderId="34" xfId="0" applyFont="1" applyFill="1" applyBorder="1" applyAlignment="1" applyProtection="1">
      <alignment horizontal="left" indent="1"/>
    </xf>
    <xf numFmtId="0" fontId="1" fillId="35" borderId="12" xfId="0" applyFont="1" applyFill="1" applyBorder="1" applyAlignment="1" applyProtection="1">
      <alignment horizontal="left" indent="1"/>
    </xf>
    <xf numFmtId="0" fontId="6" fillId="35" borderId="4" xfId="0" applyFont="1" applyFill="1" applyBorder="1" applyAlignment="1" applyProtection="1">
      <alignment horizontal="center"/>
    </xf>
    <xf numFmtId="0" fontId="1" fillId="42" borderId="12" xfId="0" applyFont="1" applyFill="1" applyBorder="1" applyAlignment="1" applyProtection="1">
      <alignment horizontal="left" indent="1"/>
    </xf>
    <xf numFmtId="0" fontId="1" fillId="38" borderId="8" xfId="0" applyFont="1" applyFill="1" applyBorder="1" applyAlignment="1">
      <alignment horizontal="center" vertical="center"/>
    </xf>
    <xf numFmtId="0" fontId="0" fillId="39" borderId="8" xfId="0" applyFill="1" applyBorder="1" applyAlignment="1">
      <alignment horizontal="center" vertical="center"/>
    </xf>
    <xf numFmtId="0" fontId="1" fillId="39" borderId="8" xfId="0" applyFont="1" applyFill="1" applyBorder="1" applyAlignment="1">
      <alignment horizontal="left" vertical="top" wrapText="1"/>
    </xf>
    <xf numFmtId="0" fontId="1" fillId="35" borderId="0" xfId="0" applyFont="1" applyFill="1" applyBorder="1" applyAlignment="1" applyProtection="1">
      <alignment horizontal="left"/>
    </xf>
    <xf numFmtId="0" fontId="4" fillId="38" borderId="22" xfId="34" applyFont="1" applyFill="1" applyBorder="1" applyAlignment="1" applyProtection="1"/>
    <xf numFmtId="0" fontId="6" fillId="35" borderId="0" xfId="34" applyFont="1" applyFill="1" applyBorder="1" applyAlignment="1" applyProtection="1">
      <alignment vertical="center"/>
    </xf>
    <xf numFmtId="0" fontId="6" fillId="0" borderId="0" xfId="0" applyFont="1" applyBorder="1" applyProtection="1"/>
    <xf numFmtId="0" fontId="6" fillId="35" borderId="5" xfId="34" applyFont="1" applyFill="1" applyBorder="1" applyAlignment="1" applyProtection="1">
      <alignment horizontal="right" vertical="center"/>
    </xf>
    <xf numFmtId="0" fontId="1" fillId="35" borderId="3" xfId="34" applyFont="1" applyFill="1" applyBorder="1" applyAlignment="1" applyProtection="1">
      <alignment horizontal="center" vertical="center"/>
    </xf>
    <xf numFmtId="0" fontId="1" fillId="35" borderId="4" xfId="34" applyFont="1" applyFill="1" applyBorder="1" applyAlignment="1" applyProtection="1">
      <alignment horizontal="center" vertical="center"/>
    </xf>
    <xf numFmtId="0" fontId="7" fillId="35" borderId="4" xfId="34" applyFont="1" applyFill="1" applyBorder="1" applyAlignment="1" applyProtection="1">
      <alignment vertical="center"/>
    </xf>
    <xf numFmtId="0" fontId="7" fillId="35" borderId="4" xfId="34" applyFont="1" applyFill="1" applyBorder="1" applyAlignment="1" applyProtection="1">
      <alignment vertical="center" wrapText="1"/>
    </xf>
    <xf numFmtId="0" fontId="7" fillId="35" borderId="11" xfId="34" applyFont="1" applyFill="1" applyBorder="1" applyAlignment="1" applyProtection="1">
      <alignment vertical="center"/>
    </xf>
    <xf numFmtId="0" fontId="8" fillId="35" borderId="10" xfId="0" applyFont="1" applyFill="1" applyBorder="1" applyAlignment="1" applyProtection="1">
      <alignment horizontal="center"/>
    </xf>
    <xf numFmtId="0" fontId="6" fillId="35" borderId="5" xfId="0" applyFont="1" applyFill="1" applyBorder="1" applyProtection="1"/>
    <xf numFmtId="0" fontId="6" fillId="35" borderId="10" xfId="0" applyFont="1" applyFill="1" applyBorder="1" applyProtection="1"/>
    <xf numFmtId="0" fontId="1" fillId="38" borderId="14" xfId="0" applyFont="1" applyFill="1" applyBorder="1" applyAlignment="1" applyProtection="1">
      <protection locked="0"/>
    </xf>
    <xf numFmtId="0" fontId="1" fillId="38" borderId="1" xfId="0" applyFont="1" applyFill="1" applyBorder="1" applyAlignment="1" applyProtection="1">
      <protection locked="0"/>
    </xf>
    <xf numFmtId="0" fontId="1" fillId="38" borderId="43" xfId="0" applyFont="1" applyFill="1" applyBorder="1" applyAlignment="1" applyProtection="1">
      <protection locked="0"/>
    </xf>
    <xf numFmtId="0" fontId="1" fillId="38" borderId="67" xfId="0" applyFont="1" applyFill="1" applyBorder="1" applyAlignment="1" applyProtection="1">
      <protection locked="0"/>
    </xf>
    <xf numFmtId="0" fontId="1" fillId="38" borderId="34" xfId="0" applyFont="1" applyFill="1" applyBorder="1" applyAlignment="1" applyProtection="1">
      <protection locked="0"/>
    </xf>
    <xf numFmtId="0" fontId="1" fillId="38" borderId="38" xfId="0" applyFont="1" applyFill="1" applyBorder="1" applyAlignment="1" applyProtection="1">
      <protection locked="0"/>
    </xf>
    <xf numFmtId="0" fontId="1" fillId="38" borderId="70" xfId="0" applyFont="1" applyFill="1" applyBorder="1" applyAlignment="1" applyProtection="1">
      <protection locked="0"/>
    </xf>
    <xf numFmtId="0" fontId="1" fillId="38" borderId="25" xfId="0" applyFont="1" applyFill="1" applyBorder="1" applyAlignment="1" applyProtection="1">
      <protection locked="0"/>
    </xf>
    <xf numFmtId="0" fontId="1" fillId="38" borderId="33" xfId="0" applyFont="1" applyFill="1" applyBorder="1" applyAlignment="1" applyProtection="1">
      <protection locked="0"/>
    </xf>
    <xf numFmtId="0" fontId="2" fillId="35" borderId="5" xfId="0" applyFont="1" applyFill="1" applyBorder="1" applyAlignment="1" applyProtection="1">
      <alignment vertical="center"/>
    </xf>
    <xf numFmtId="0" fontId="2" fillId="35" borderId="0" xfId="0" applyFont="1" applyFill="1" applyBorder="1" applyAlignment="1" applyProtection="1">
      <alignment vertical="center"/>
    </xf>
    <xf numFmtId="0" fontId="1" fillId="35" borderId="0" xfId="0" applyFont="1" applyFill="1" applyBorder="1" applyAlignment="1" applyProtection="1">
      <alignment vertical="center"/>
    </xf>
    <xf numFmtId="0" fontId="6" fillId="35" borderId="0" xfId="0" applyFont="1" applyFill="1" applyBorder="1" applyAlignment="1" applyProtection="1">
      <alignment vertical="center"/>
    </xf>
    <xf numFmtId="14" fontId="6" fillId="43" borderId="67" xfId="34" applyNumberFormat="1" applyFont="1" applyFill="1" applyBorder="1" applyAlignment="1" applyProtection="1">
      <alignment horizontal="center" vertical="center" wrapText="1"/>
    </xf>
    <xf numFmtId="0" fontId="6" fillId="43" borderId="34" xfId="34" applyFont="1" applyFill="1" applyBorder="1" applyAlignment="1" applyProtection="1">
      <alignment horizontal="center" vertical="center" wrapText="1"/>
    </xf>
    <xf numFmtId="0" fontId="6" fillId="43" borderId="38" xfId="34" applyFont="1" applyFill="1" applyBorder="1" applyAlignment="1" applyProtection="1">
      <alignment horizontal="center" vertical="center" wrapText="1"/>
    </xf>
    <xf numFmtId="49" fontId="1" fillId="40" borderId="12" xfId="0" applyNumberFormat="1" applyFont="1" applyFill="1" applyBorder="1" applyAlignment="1" applyProtection="1">
      <alignment horizontal="left" indent="1"/>
      <protection locked="0"/>
    </xf>
    <xf numFmtId="49" fontId="1" fillId="40" borderId="8" xfId="0" applyNumberFormat="1" applyFont="1" applyFill="1" applyBorder="1" applyAlignment="1" applyProtection="1">
      <protection locked="0"/>
    </xf>
    <xf numFmtId="49" fontId="1" fillId="40" borderId="13" xfId="0" applyNumberFormat="1" applyFont="1" applyFill="1" applyBorder="1" applyAlignment="1" applyProtection="1">
      <alignment horizontal="left" indent="1"/>
      <protection locked="0"/>
    </xf>
    <xf numFmtId="0" fontId="39" fillId="42" borderId="12" xfId="0" applyFont="1" applyFill="1" applyBorder="1" applyAlignment="1" applyProtection="1">
      <alignment horizontal="left" indent="1"/>
    </xf>
    <xf numFmtId="0" fontId="1" fillId="43" borderId="14" xfId="0" applyFont="1" applyFill="1" applyBorder="1" applyAlignment="1" applyProtection="1"/>
    <xf numFmtId="0" fontId="1" fillId="43" borderId="1" xfId="0" applyFont="1" applyFill="1" applyBorder="1" applyAlignment="1" applyProtection="1"/>
    <xf numFmtId="0" fontId="1" fillId="43" borderId="43" xfId="0" applyFont="1" applyFill="1" applyBorder="1" applyAlignment="1" applyProtection="1"/>
    <xf numFmtId="0" fontId="1" fillId="43" borderId="67" xfId="0" applyFont="1" applyFill="1" applyBorder="1" applyAlignment="1" applyProtection="1"/>
    <xf numFmtId="0" fontId="1" fillId="43" borderId="34" xfId="0" applyFont="1" applyFill="1" applyBorder="1" applyAlignment="1" applyProtection="1"/>
    <xf numFmtId="0" fontId="1" fillId="43" borderId="38" xfId="0" applyFont="1" applyFill="1" applyBorder="1" applyAlignment="1" applyProtection="1"/>
    <xf numFmtId="0" fontId="1" fillId="43" borderId="70" xfId="0" applyFont="1" applyFill="1" applyBorder="1" applyAlignment="1" applyProtection="1"/>
    <xf numFmtId="0" fontId="1" fillId="43" borderId="25" xfId="0" applyFont="1" applyFill="1" applyBorder="1" applyAlignment="1" applyProtection="1"/>
    <xf numFmtId="0" fontId="1" fillId="43" borderId="33" xfId="0" applyFont="1" applyFill="1" applyBorder="1" applyAlignment="1" applyProtection="1"/>
    <xf numFmtId="16" fontId="1" fillId="42" borderId="12" xfId="0" applyNumberFormat="1" applyFont="1" applyFill="1" applyBorder="1" applyAlignment="1" applyProtection="1">
      <alignment horizontal="left" indent="1"/>
    </xf>
    <xf numFmtId="0" fontId="39" fillId="42" borderId="8" xfId="0" applyFont="1" applyFill="1" applyBorder="1" applyAlignment="1" applyProtection="1"/>
    <xf numFmtId="0" fontId="1" fillId="42" borderId="20" xfId="34" applyFont="1" applyFill="1" applyBorder="1" applyAlignment="1" applyProtection="1">
      <alignment vertical="center" wrapText="1"/>
    </xf>
    <xf numFmtId="0" fontId="1" fillId="42" borderId="9" xfId="34" applyFont="1" applyFill="1" applyBorder="1" applyAlignment="1" applyProtection="1">
      <alignment vertical="center" wrapText="1"/>
    </xf>
    <xf numFmtId="0" fontId="6" fillId="38" borderId="67" xfId="34" applyFont="1" applyFill="1" applyBorder="1" applyAlignment="1" applyProtection="1">
      <alignment horizontal="center" vertical="center" wrapText="1"/>
      <protection locked="0"/>
    </xf>
    <xf numFmtId="0" fontId="6" fillId="38" borderId="34" xfId="34" applyFont="1" applyFill="1" applyBorder="1" applyAlignment="1" applyProtection="1">
      <alignment horizontal="center" vertical="center" wrapText="1"/>
      <protection locked="0"/>
    </xf>
    <xf numFmtId="0" fontId="6" fillId="38" borderId="38" xfId="34" applyFont="1" applyFill="1" applyBorder="1" applyAlignment="1" applyProtection="1">
      <alignment horizontal="center" vertical="center" wrapText="1"/>
      <protection locked="0"/>
    </xf>
    <xf numFmtId="0" fontId="6" fillId="38" borderId="14" xfId="34" applyFont="1" applyFill="1" applyBorder="1" applyAlignment="1" applyProtection="1">
      <alignment horizontal="center" vertical="center" wrapText="1"/>
      <protection locked="0"/>
    </xf>
    <xf numFmtId="0" fontId="6" fillId="38" borderId="1" xfId="34" applyFont="1" applyFill="1" applyBorder="1" applyAlignment="1" applyProtection="1">
      <alignment horizontal="center" vertical="center" wrapText="1"/>
      <protection locked="0"/>
    </xf>
    <xf numFmtId="0" fontId="6" fillId="38" borderId="43" xfId="34" applyFont="1" applyFill="1" applyBorder="1" applyAlignment="1" applyProtection="1">
      <alignment horizontal="center" vertical="center" wrapText="1"/>
      <protection locked="0"/>
    </xf>
    <xf numFmtId="0" fontId="6" fillId="38" borderId="9" xfId="34" applyFont="1" applyFill="1" applyBorder="1" applyAlignment="1" applyProtection="1">
      <alignment horizontal="center" vertical="center"/>
      <protection locked="0"/>
    </xf>
    <xf numFmtId="0" fontId="6" fillId="38" borderId="10" xfId="34" applyFont="1" applyFill="1" applyBorder="1" applyAlignment="1" applyProtection="1">
      <alignment horizontal="center" vertical="center"/>
      <protection locked="0"/>
    </xf>
    <xf numFmtId="0" fontId="6" fillId="38" borderId="30" xfId="34" applyFont="1" applyFill="1" applyBorder="1" applyAlignment="1" applyProtection="1">
      <alignment horizontal="center" vertical="center"/>
      <protection locked="0"/>
    </xf>
    <xf numFmtId="0" fontId="34" fillId="36" borderId="0" xfId="0" applyFont="1" applyFill="1" applyAlignment="1">
      <alignment horizontal="center"/>
    </xf>
    <xf numFmtId="0" fontId="36" fillId="35" borderId="0" xfId="0" applyFont="1" applyFill="1" applyAlignment="1" applyProtection="1">
      <alignment horizontal="right"/>
    </xf>
    <xf numFmtId="0" fontId="36" fillId="35" borderId="19" xfId="0" applyFont="1" applyFill="1" applyBorder="1" applyAlignment="1" applyProtection="1">
      <alignment horizontal="right"/>
    </xf>
    <xf numFmtId="0" fontId="0" fillId="38" borderId="2" xfId="0" applyFill="1" applyBorder="1" applyAlignment="1" applyProtection="1">
      <alignment horizontal="center"/>
      <protection locked="0"/>
    </xf>
    <xf numFmtId="0" fontId="0" fillId="38" borderId="17" xfId="0" applyFill="1" applyBorder="1" applyAlignment="1" applyProtection="1">
      <alignment horizontal="center"/>
      <protection locked="0"/>
    </xf>
    <xf numFmtId="0" fontId="0" fillId="38" borderId="45" xfId="0" applyFill="1" applyBorder="1" applyAlignment="1" applyProtection="1">
      <alignment horizontal="center"/>
      <protection locked="0"/>
    </xf>
    <xf numFmtId="0" fontId="13" fillId="35" borderId="3" xfId="0" applyFont="1" applyFill="1" applyBorder="1" applyAlignment="1" applyProtection="1">
      <alignment horizontal="left" vertical="center" wrapText="1"/>
    </xf>
    <xf numFmtId="0" fontId="13" fillId="35" borderId="4" xfId="0" applyFont="1" applyFill="1" applyBorder="1" applyAlignment="1" applyProtection="1">
      <alignment horizontal="left" vertical="center" wrapText="1"/>
    </xf>
    <xf numFmtId="0" fontId="13" fillId="35" borderId="39" xfId="0" applyFont="1" applyFill="1" applyBorder="1" applyAlignment="1" applyProtection="1">
      <alignment horizontal="left" vertical="center" wrapText="1"/>
    </xf>
    <xf numFmtId="0" fontId="13" fillId="35" borderId="5" xfId="0" applyFont="1" applyFill="1" applyBorder="1" applyAlignment="1" applyProtection="1">
      <alignment horizontal="left" vertical="center" wrapText="1"/>
    </xf>
    <xf numFmtId="0" fontId="13" fillId="35" borderId="0" xfId="0" applyFont="1" applyFill="1" applyBorder="1" applyAlignment="1" applyProtection="1">
      <alignment horizontal="left" vertical="center" wrapText="1"/>
    </xf>
    <xf numFmtId="0" fontId="13" fillId="35" borderId="19" xfId="0" applyFont="1" applyFill="1" applyBorder="1" applyAlignment="1" applyProtection="1">
      <alignment horizontal="left" vertical="center" wrapText="1"/>
    </xf>
    <xf numFmtId="0" fontId="7" fillId="0" borderId="51" xfId="0" applyFont="1" applyBorder="1" applyAlignment="1" applyProtection="1">
      <alignment horizontal="center"/>
    </xf>
    <xf numFmtId="0" fontId="7" fillId="0" borderId="6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164" fontId="6" fillId="35" borderId="1" xfId="0" applyNumberFormat="1" applyFont="1" applyFill="1" applyBorder="1" applyAlignment="1" applyProtection="1">
      <alignment horizontal="center"/>
    </xf>
    <xf numFmtId="164" fontId="6" fillId="35" borderId="43" xfId="0" applyNumberFormat="1" applyFont="1" applyFill="1" applyBorder="1" applyAlignment="1" applyProtection="1">
      <alignment horizontal="center"/>
    </xf>
    <xf numFmtId="0" fontId="1" fillId="35" borderId="34" xfId="0" applyFont="1" applyFill="1" applyBorder="1" applyAlignment="1" applyProtection="1">
      <alignment horizontal="left" indent="1"/>
    </xf>
    <xf numFmtId="167" fontId="10" fillId="40" borderId="8" xfId="0" applyNumberFormat="1" applyFont="1" applyFill="1" applyBorder="1" applyAlignment="1" applyProtection="1">
      <alignment horizontal="center"/>
      <protection locked="0"/>
    </xf>
    <xf numFmtId="165" fontId="10" fillId="40" borderId="37" xfId="41" applyFont="1" applyFill="1" applyBorder="1" applyAlignment="1" applyProtection="1">
      <alignment horizontal="center"/>
      <protection locked="0"/>
    </xf>
    <xf numFmtId="165" fontId="10" fillId="40" borderId="34" xfId="41" applyFont="1" applyFill="1" applyBorder="1" applyAlignment="1" applyProtection="1">
      <alignment horizontal="center"/>
      <protection locked="0"/>
    </xf>
    <xf numFmtId="165" fontId="10" fillId="40" borderId="12" xfId="41" applyFont="1" applyFill="1" applyBorder="1" applyAlignment="1" applyProtection="1">
      <alignment horizontal="center"/>
      <protection locked="0"/>
    </xf>
    <xf numFmtId="164" fontId="10" fillId="41" borderId="37" xfId="0" applyNumberFormat="1" applyFont="1" applyFill="1" applyBorder="1" applyAlignment="1" applyProtection="1">
      <alignment horizontal="center"/>
    </xf>
    <xf numFmtId="164" fontId="10" fillId="41" borderId="34" xfId="0" applyNumberFormat="1" applyFont="1" applyFill="1" applyBorder="1" applyAlignment="1" applyProtection="1">
      <alignment horizontal="center"/>
    </xf>
    <xf numFmtId="164" fontId="10" fillId="41" borderId="38" xfId="0" applyNumberFormat="1" applyFont="1" applyFill="1" applyBorder="1" applyAlignment="1" applyProtection="1">
      <alignment horizontal="center"/>
    </xf>
    <xf numFmtId="0" fontId="1" fillId="40" borderId="28" xfId="0" applyFont="1" applyFill="1" applyBorder="1" applyAlignment="1" applyProtection="1">
      <alignment horizontal="center" wrapText="1"/>
      <protection locked="0"/>
    </xf>
    <xf numFmtId="0" fontId="1" fillId="40" borderId="52" xfId="0" applyFont="1" applyFill="1" applyBorder="1" applyAlignment="1" applyProtection="1">
      <alignment horizontal="center" wrapText="1"/>
      <protection locked="0"/>
    </xf>
    <xf numFmtId="0" fontId="1" fillId="40" borderId="29" xfId="0" applyFont="1" applyFill="1" applyBorder="1" applyAlignment="1" applyProtection="1">
      <alignment horizontal="center"/>
      <protection locked="0"/>
    </xf>
    <xf numFmtId="0" fontId="1" fillId="40" borderId="68" xfId="0" applyFont="1" applyFill="1" applyBorder="1" applyAlignment="1" applyProtection="1">
      <alignment horizontal="center"/>
      <protection locked="0"/>
    </xf>
    <xf numFmtId="0" fontId="7" fillId="0" borderId="56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46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4" fillId="35" borderId="9" xfId="0" applyFont="1" applyFill="1" applyBorder="1" applyAlignment="1" applyProtection="1">
      <alignment horizontal="center"/>
    </xf>
    <xf numFmtId="0" fontId="4" fillId="35" borderId="10" xfId="0" applyFont="1" applyFill="1" applyBorder="1" applyAlignment="1" applyProtection="1">
      <alignment horizontal="center"/>
    </xf>
    <xf numFmtId="164" fontId="14" fillId="41" borderId="31" xfId="0" applyNumberFormat="1" applyFont="1" applyFill="1" applyBorder="1" applyAlignment="1" applyProtection="1">
      <alignment horizontal="center"/>
    </xf>
    <xf numFmtId="164" fontId="14" fillId="41" borderId="25" xfId="0" applyNumberFormat="1" applyFont="1" applyFill="1" applyBorder="1" applyAlignment="1" applyProtection="1">
      <alignment horizontal="center"/>
    </xf>
    <xf numFmtId="164" fontId="14" fillId="41" borderId="33" xfId="0" applyNumberFormat="1" applyFont="1" applyFill="1" applyBorder="1" applyAlignment="1" applyProtection="1">
      <alignment horizontal="center"/>
    </xf>
    <xf numFmtId="0" fontId="1" fillId="35" borderId="12" xfId="0" applyFont="1" applyFill="1" applyBorder="1" applyAlignment="1" applyProtection="1">
      <alignment horizontal="left" indent="1"/>
    </xf>
    <xf numFmtId="0" fontId="1" fillId="40" borderId="37" xfId="0" applyFont="1" applyFill="1" applyBorder="1" applyAlignment="1" applyProtection="1">
      <alignment horizontal="left" indent="1"/>
      <protection locked="0"/>
    </xf>
    <xf numFmtId="0" fontId="1" fillId="40" borderId="34" xfId="0" applyFont="1" applyFill="1" applyBorder="1" applyAlignment="1" applyProtection="1">
      <alignment horizontal="left" indent="1"/>
      <protection locked="0"/>
    </xf>
    <xf numFmtId="0" fontId="1" fillId="40" borderId="12" xfId="0" applyFont="1" applyFill="1" applyBorder="1" applyAlignment="1" applyProtection="1">
      <alignment horizontal="left" indent="1"/>
      <protection locked="0"/>
    </xf>
    <xf numFmtId="49" fontId="1" fillId="40" borderId="37" xfId="0" applyNumberFormat="1" applyFont="1" applyFill="1" applyBorder="1" applyAlignment="1" applyProtection="1">
      <alignment horizontal="left" indent="1"/>
      <protection locked="0"/>
    </xf>
    <xf numFmtId="49" fontId="1" fillId="40" borderId="34" xfId="0" applyNumberFormat="1" applyFont="1" applyFill="1" applyBorder="1" applyAlignment="1" applyProtection="1">
      <alignment horizontal="left" indent="1"/>
      <protection locked="0"/>
    </xf>
    <xf numFmtId="49" fontId="1" fillId="40" borderId="12" xfId="0" applyNumberFormat="1" applyFont="1" applyFill="1" applyBorder="1" applyAlignment="1" applyProtection="1">
      <alignment horizontal="left" indent="1"/>
      <protection locked="0"/>
    </xf>
    <xf numFmtId="164" fontId="14" fillId="41" borderId="35" xfId="0" applyNumberFormat="1" applyFont="1" applyFill="1" applyBorder="1" applyAlignment="1" applyProtection="1">
      <alignment horizontal="center"/>
    </xf>
    <xf numFmtId="164" fontId="14" fillId="41" borderId="21" xfId="0" applyNumberFormat="1" applyFont="1" applyFill="1" applyBorder="1" applyAlignment="1" applyProtection="1">
      <alignment horizontal="center"/>
    </xf>
    <xf numFmtId="164" fontId="14" fillId="41" borderId="36" xfId="0" applyNumberFormat="1" applyFont="1" applyFill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164" fontId="6" fillId="35" borderId="4" xfId="0" applyNumberFormat="1" applyFont="1" applyFill="1" applyBorder="1" applyAlignment="1" applyProtection="1">
      <alignment horizontal="center"/>
    </xf>
    <xf numFmtId="164" fontId="6" fillId="35" borderId="39" xfId="0" applyNumberFormat="1" applyFont="1" applyFill="1" applyBorder="1" applyAlignment="1" applyProtection="1">
      <alignment horizontal="center"/>
    </xf>
    <xf numFmtId="167" fontId="10" fillId="40" borderId="12" xfId="0" applyNumberFormat="1" applyFont="1" applyFill="1" applyBorder="1" applyAlignment="1" applyProtection="1">
      <alignment horizontal="center"/>
      <protection locked="0"/>
    </xf>
    <xf numFmtId="167" fontId="10" fillId="40" borderId="13" xfId="0" applyNumberFormat="1" applyFont="1" applyFill="1" applyBorder="1" applyAlignment="1" applyProtection="1">
      <alignment horizontal="center"/>
      <protection locked="0"/>
    </xf>
    <xf numFmtId="167" fontId="10" fillId="40" borderId="27" xfId="0" applyNumberFormat="1" applyFont="1" applyFill="1" applyBorder="1" applyAlignment="1" applyProtection="1">
      <alignment horizontal="center"/>
      <protection locked="0"/>
    </xf>
    <xf numFmtId="165" fontId="10" fillId="40" borderId="48" xfId="41" applyFont="1" applyFill="1" applyBorder="1" applyAlignment="1" applyProtection="1">
      <alignment horizontal="center"/>
      <protection locked="0"/>
    </xf>
    <xf numFmtId="165" fontId="10" fillId="40" borderId="49" xfId="41" applyFont="1" applyFill="1" applyBorder="1" applyAlignment="1" applyProtection="1">
      <alignment horizontal="center"/>
      <protection locked="0"/>
    </xf>
    <xf numFmtId="165" fontId="10" fillId="40" borderId="13" xfId="41" applyFont="1" applyFill="1" applyBorder="1" applyAlignment="1" applyProtection="1">
      <alignment horizontal="center"/>
      <protection locked="0"/>
    </xf>
    <xf numFmtId="164" fontId="10" fillId="41" borderId="48" xfId="0" applyNumberFormat="1" applyFont="1" applyFill="1" applyBorder="1" applyAlignment="1" applyProtection="1">
      <alignment horizontal="center"/>
    </xf>
    <xf numFmtId="164" fontId="10" fillId="41" borderId="49" xfId="0" applyNumberFormat="1" applyFont="1" applyFill="1" applyBorder="1" applyAlignment="1" applyProtection="1">
      <alignment horizontal="center"/>
    </xf>
    <xf numFmtId="164" fontId="10" fillId="41" borderId="50" xfId="0" applyNumberFormat="1" applyFont="1" applyFill="1" applyBorder="1" applyAlignment="1" applyProtection="1">
      <alignment horizontal="center"/>
    </xf>
    <xf numFmtId="0" fontId="1" fillId="35" borderId="0" xfId="0" applyFont="1" applyFill="1" applyBorder="1" applyAlignment="1" applyProtection="1">
      <alignment horizontal="left" indent="1"/>
    </xf>
    <xf numFmtId="167" fontId="10" fillId="40" borderId="18" xfId="0" applyNumberFormat="1" applyFont="1" applyFill="1" applyBorder="1" applyAlignment="1" applyProtection="1">
      <alignment horizontal="center"/>
      <protection locked="0"/>
    </xf>
    <xf numFmtId="167" fontId="10" fillId="40" borderId="47" xfId="0" applyNumberFormat="1" applyFont="1" applyFill="1" applyBorder="1" applyAlignment="1" applyProtection="1">
      <alignment horizontal="center"/>
      <protection locked="0"/>
    </xf>
    <xf numFmtId="165" fontId="10" fillId="40" borderId="44" xfId="41" applyFont="1" applyFill="1" applyBorder="1" applyAlignment="1" applyProtection="1">
      <alignment horizontal="center"/>
      <protection locked="0"/>
    </xf>
    <xf numFmtId="165" fontId="10" fillId="40" borderId="17" xfId="41" applyFont="1" applyFill="1" applyBorder="1" applyAlignment="1" applyProtection="1">
      <alignment horizontal="center"/>
      <protection locked="0"/>
    </xf>
    <xf numFmtId="165" fontId="10" fillId="40" borderId="18" xfId="41" applyFont="1" applyFill="1" applyBorder="1" applyAlignment="1" applyProtection="1">
      <alignment horizontal="center"/>
      <protection locked="0"/>
    </xf>
    <xf numFmtId="164" fontId="14" fillId="41" borderId="44" xfId="0" applyNumberFormat="1" applyFont="1" applyFill="1" applyBorder="1" applyAlignment="1" applyProtection="1">
      <alignment horizontal="center"/>
    </xf>
    <xf numFmtId="164" fontId="14" fillId="41" borderId="17" xfId="0" applyNumberFormat="1" applyFont="1" applyFill="1" applyBorder="1" applyAlignment="1" applyProtection="1">
      <alignment horizontal="center"/>
    </xf>
    <xf numFmtId="164" fontId="14" fillId="41" borderId="45" xfId="0" applyNumberFormat="1" applyFont="1" applyFill="1" applyBorder="1" applyAlignment="1" applyProtection="1">
      <alignment horizontal="center"/>
    </xf>
    <xf numFmtId="165" fontId="1" fillId="40" borderId="37" xfId="41" applyFont="1" applyFill="1" applyBorder="1" applyAlignment="1" applyProtection="1">
      <alignment horizontal="center"/>
      <protection locked="0"/>
    </xf>
    <xf numFmtId="165" fontId="1" fillId="40" borderId="34" xfId="41" applyFont="1" applyFill="1" applyBorder="1" applyAlignment="1" applyProtection="1">
      <alignment horizontal="center"/>
      <protection locked="0"/>
    </xf>
    <xf numFmtId="165" fontId="1" fillId="40" borderId="12" xfId="41" applyFont="1" applyFill="1" applyBorder="1" applyAlignment="1" applyProtection="1">
      <alignment horizontal="center"/>
      <protection locked="0"/>
    </xf>
    <xf numFmtId="167" fontId="1" fillId="40" borderId="37" xfId="0" applyNumberFormat="1" applyFont="1" applyFill="1" applyBorder="1" applyAlignment="1" applyProtection="1">
      <alignment horizontal="center"/>
      <protection locked="0"/>
    </xf>
    <xf numFmtId="167" fontId="1" fillId="40" borderId="12" xfId="0" applyNumberFormat="1" applyFont="1" applyFill="1" applyBorder="1" applyAlignment="1" applyProtection="1">
      <alignment horizontal="center"/>
      <protection locked="0"/>
    </xf>
    <xf numFmtId="164" fontId="14" fillId="41" borderId="46" xfId="0" applyNumberFormat="1" applyFont="1" applyFill="1" applyBorder="1" applyAlignment="1" applyProtection="1">
      <alignment horizontal="center"/>
    </xf>
    <xf numFmtId="164" fontId="14" fillId="41" borderId="10" xfId="0" applyNumberFormat="1" applyFont="1" applyFill="1" applyBorder="1" applyAlignment="1" applyProtection="1">
      <alignment horizontal="center"/>
    </xf>
    <xf numFmtId="164" fontId="14" fillId="41" borderId="3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top"/>
    </xf>
    <xf numFmtId="167" fontId="1" fillId="40" borderId="24" xfId="0" applyNumberFormat="1" applyFont="1" applyFill="1" applyBorder="1" applyAlignment="1" applyProtection="1">
      <alignment horizontal="center"/>
      <protection locked="0"/>
    </xf>
    <xf numFmtId="167" fontId="1" fillId="40" borderId="15" xfId="0" applyNumberFormat="1" applyFont="1" applyFill="1" applyBorder="1" applyAlignment="1" applyProtection="1">
      <alignment horizontal="center"/>
      <protection locked="0"/>
    </xf>
    <xf numFmtId="165" fontId="1" fillId="40" borderId="24" xfId="41" applyFont="1" applyFill="1" applyBorder="1" applyAlignment="1" applyProtection="1">
      <alignment horizontal="center"/>
      <protection locked="0"/>
    </xf>
    <xf numFmtId="165" fontId="1" fillId="40" borderId="1" xfId="41" applyFont="1" applyFill="1" applyBorder="1" applyAlignment="1" applyProtection="1">
      <alignment horizontal="center"/>
      <protection locked="0"/>
    </xf>
    <xf numFmtId="165" fontId="1" fillId="40" borderId="15" xfId="41" applyFont="1" applyFill="1" applyBorder="1" applyAlignment="1" applyProtection="1">
      <alignment horizontal="center"/>
      <protection locked="0"/>
    </xf>
    <xf numFmtId="0" fontId="4" fillId="0" borderId="53" xfId="34" applyFont="1" applyFill="1" applyBorder="1" applyAlignment="1" applyProtection="1">
      <alignment horizontal="center" wrapText="1"/>
    </xf>
    <xf numFmtId="0" fontId="4" fillId="0" borderId="54" xfId="34" applyFont="1" applyFill="1" applyBorder="1" applyAlignment="1" applyProtection="1">
      <alignment horizontal="center" wrapText="1"/>
    </xf>
    <xf numFmtId="0" fontId="4" fillId="0" borderId="55" xfId="34" applyFont="1" applyFill="1" applyBorder="1" applyAlignment="1" applyProtection="1">
      <alignment horizontal="center" wrapText="1"/>
    </xf>
    <xf numFmtId="0" fontId="6" fillId="35" borderId="4" xfId="0" applyFont="1" applyFill="1" applyBorder="1" applyAlignment="1" applyProtection="1">
      <alignment horizontal="center"/>
    </xf>
    <xf numFmtId="0" fontId="6" fillId="35" borderId="11" xfId="0" applyFont="1" applyFill="1" applyBorder="1" applyAlignment="1" applyProtection="1">
      <alignment horizontal="center"/>
    </xf>
    <xf numFmtId="165" fontId="6" fillId="40" borderId="44" xfId="41" applyFont="1" applyFill="1" applyBorder="1" applyAlignment="1" applyProtection="1">
      <alignment horizontal="center"/>
      <protection locked="0"/>
    </xf>
    <xf numFmtId="165" fontId="6" fillId="40" borderId="17" xfId="41" applyFont="1" applyFill="1" applyBorder="1" applyAlignment="1" applyProtection="1">
      <alignment horizontal="center"/>
      <protection locked="0"/>
    </xf>
    <xf numFmtId="165" fontId="6" fillId="40" borderId="45" xfId="41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 applyProtection="1">
      <alignment horizontal="left" vertical="center"/>
    </xf>
    <xf numFmtId="165" fontId="3" fillId="3" borderId="41" xfId="0" applyNumberFormat="1" applyFont="1" applyFill="1" applyBorder="1" applyAlignment="1" applyProtection="1">
      <alignment horizontal="center" vertical="center"/>
    </xf>
    <xf numFmtId="0" fontId="3" fillId="3" borderId="41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6" fillId="35" borderId="14" xfId="34" applyFont="1" applyFill="1" applyBorder="1" applyAlignment="1" applyProtection="1">
      <alignment horizontal="left" vertical="center" wrapText="1"/>
    </xf>
    <xf numFmtId="0" fontId="6" fillId="35" borderId="1" xfId="34" applyFont="1" applyFill="1" applyBorder="1" applyAlignment="1" applyProtection="1">
      <alignment horizontal="left" vertical="center" wrapText="1"/>
    </xf>
    <xf numFmtId="0" fontId="4" fillId="0" borderId="24" xfId="34" applyFont="1" applyBorder="1" applyAlignment="1" applyProtection="1">
      <alignment horizontal="center" vertical="center"/>
    </xf>
    <xf numFmtId="0" fontId="4" fillId="0" borderId="1" xfId="34" applyFont="1" applyBorder="1" applyAlignment="1" applyProtection="1">
      <alignment horizontal="center" vertical="center"/>
    </xf>
    <xf numFmtId="0" fontId="4" fillId="0" borderId="43" xfId="34" applyFont="1" applyBorder="1" applyAlignment="1" applyProtection="1">
      <alignment horizontal="center" vertical="center"/>
    </xf>
    <xf numFmtId="167" fontId="1" fillId="40" borderId="27" xfId="0" applyNumberFormat="1" applyFont="1" applyFill="1" applyBorder="1" applyAlignment="1" applyProtection="1">
      <alignment horizontal="center"/>
      <protection locked="0"/>
    </xf>
    <xf numFmtId="165" fontId="1" fillId="40" borderId="27" xfId="41" applyFont="1" applyFill="1" applyBorder="1" applyAlignment="1" applyProtection="1">
      <alignment horizontal="center"/>
      <protection locked="0"/>
    </xf>
    <xf numFmtId="164" fontId="10" fillId="41" borderId="24" xfId="0" applyNumberFormat="1" applyFont="1" applyFill="1" applyBorder="1" applyAlignment="1" applyProtection="1">
      <alignment horizontal="center"/>
    </xf>
    <xf numFmtId="164" fontId="10" fillId="41" borderId="1" xfId="0" applyNumberFormat="1" applyFont="1" applyFill="1" applyBorder="1" applyAlignment="1" applyProtection="1">
      <alignment horizontal="center"/>
    </xf>
    <xf numFmtId="164" fontId="10" fillId="41" borderId="43" xfId="0" applyNumberFormat="1" applyFont="1" applyFill="1" applyBorder="1" applyAlignment="1" applyProtection="1">
      <alignment horizontal="center"/>
    </xf>
    <xf numFmtId="167" fontId="1" fillId="40" borderId="8" xfId="0" applyNumberFormat="1" applyFont="1" applyFill="1" applyBorder="1" applyAlignment="1" applyProtection="1">
      <alignment horizontal="center"/>
      <protection locked="0"/>
    </xf>
    <xf numFmtId="165" fontId="1" fillId="40" borderId="8" xfId="41" applyFont="1" applyFill="1" applyBorder="1" applyAlignment="1" applyProtection="1">
      <alignment horizontal="center"/>
      <protection locked="0"/>
    </xf>
    <xf numFmtId="165" fontId="6" fillId="42" borderId="44" xfId="41" applyFont="1" applyFill="1" applyBorder="1" applyAlignment="1" applyProtection="1">
      <alignment horizontal="center"/>
    </xf>
    <xf numFmtId="165" fontId="6" fillId="42" borderId="17" xfId="41" applyFont="1" applyFill="1" applyBorder="1" applyAlignment="1" applyProtection="1">
      <alignment horizontal="center"/>
    </xf>
    <xf numFmtId="165" fontId="6" fillId="42" borderId="45" xfId="41" applyFont="1" applyFill="1" applyBorder="1" applyAlignment="1" applyProtection="1">
      <alignment horizontal="center"/>
    </xf>
    <xf numFmtId="167" fontId="1" fillId="42" borderId="27" xfId="0" applyNumberFormat="1" applyFont="1" applyFill="1" applyBorder="1" applyAlignment="1" applyProtection="1">
      <alignment horizontal="center"/>
    </xf>
    <xf numFmtId="165" fontId="1" fillId="42" borderId="27" xfId="41" applyFont="1" applyFill="1" applyBorder="1" applyAlignment="1" applyProtection="1">
      <alignment horizontal="center"/>
    </xf>
    <xf numFmtId="167" fontId="1" fillId="42" borderId="8" xfId="0" applyNumberFormat="1" applyFont="1" applyFill="1" applyBorder="1" applyAlignment="1" applyProtection="1">
      <alignment horizontal="center"/>
    </xf>
    <xf numFmtId="165" fontId="1" fillId="42" borderId="8" xfId="41" applyFont="1" applyFill="1" applyBorder="1" applyAlignment="1" applyProtection="1">
      <alignment horizontal="center"/>
    </xf>
    <xf numFmtId="165" fontId="1" fillId="42" borderId="37" xfId="41" applyFont="1" applyFill="1" applyBorder="1" applyAlignment="1" applyProtection="1">
      <alignment horizontal="center"/>
    </xf>
    <xf numFmtId="165" fontId="1" fillId="42" borderId="34" xfId="41" applyFont="1" applyFill="1" applyBorder="1" applyAlignment="1" applyProtection="1">
      <alignment horizontal="center"/>
    </xf>
    <xf numFmtId="165" fontId="1" fillId="42" borderId="12" xfId="41" applyFont="1" applyFill="1" applyBorder="1" applyAlignment="1" applyProtection="1">
      <alignment horizontal="center"/>
    </xf>
    <xf numFmtId="167" fontId="1" fillId="42" borderId="37" xfId="0" applyNumberFormat="1" applyFont="1" applyFill="1" applyBorder="1" applyAlignment="1" applyProtection="1">
      <alignment horizontal="center"/>
    </xf>
    <xf numFmtId="167" fontId="1" fillId="42" borderId="12" xfId="0" applyNumberFormat="1" applyFont="1" applyFill="1" applyBorder="1" applyAlignment="1" applyProtection="1">
      <alignment horizontal="center"/>
    </xf>
    <xf numFmtId="167" fontId="10" fillId="42" borderId="12" xfId="0" applyNumberFormat="1" applyFont="1" applyFill="1" applyBorder="1" applyAlignment="1" applyProtection="1">
      <alignment horizontal="center"/>
    </xf>
    <xf numFmtId="167" fontId="10" fillId="42" borderId="8" xfId="0" applyNumberFormat="1" applyFont="1" applyFill="1" applyBorder="1" applyAlignment="1" applyProtection="1">
      <alignment horizontal="center"/>
    </xf>
    <xf numFmtId="165" fontId="10" fillId="42" borderId="37" xfId="41" applyFont="1" applyFill="1" applyBorder="1" applyAlignment="1" applyProtection="1">
      <alignment horizontal="center"/>
    </xf>
    <xf numFmtId="165" fontId="10" fillId="42" borderId="34" xfId="41" applyFont="1" applyFill="1" applyBorder="1" applyAlignment="1" applyProtection="1">
      <alignment horizontal="center"/>
    </xf>
    <xf numFmtId="165" fontId="10" fillId="42" borderId="12" xfId="41" applyFont="1" applyFill="1" applyBorder="1" applyAlignment="1" applyProtection="1">
      <alignment horizontal="center"/>
    </xf>
    <xf numFmtId="167" fontId="1" fillId="42" borderId="24" xfId="0" applyNumberFormat="1" applyFont="1" applyFill="1" applyBorder="1" applyAlignment="1" applyProtection="1">
      <alignment horizontal="center"/>
    </xf>
    <xf numFmtId="167" fontId="1" fillId="42" borderId="15" xfId="0" applyNumberFormat="1" applyFont="1" applyFill="1" applyBorder="1" applyAlignment="1" applyProtection="1">
      <alignment horizontal="center"/>
    </xf>
    <xf numFmtId="165" fontId="1" fillId="42" borderId="24" xfId="41" applyFont="1" applyFill="1" applyBorder="1" applyAlignment="1" applyProtection="1">
      <alignment horizontal="center"/>
    </xf>
    <xf numFmtId="165" fontId="1" fillId="42" borderId="1" xfId="41" applyFont="1" applyFill="1" applyBorder="1" applyAlignment="1" applyProtection="1">
      <alignment horizontal="center"/>
    </xf>
    <xf numFmtId="165" fontId="1" fillId="42" borderId="15" xfId="41" applyFont="1" applyFill="1" applyBorder="1" applyAlignment="1" applyProtection="1">
      <alignment horizontal="center"/>
    </xf>
    <xf numFmtId="167" fontId="10" fillId="42" borderId="13" xfId="0" applyNumberFormat="1" applyFont="1" applyFill="1" applyBorder="1" applyAlignment="1" applyProtection="1">
      <alignment horizontal="center"/>
    </xf>
    <xf numFmtId="167" fontId="10" fillId="42" borderId="27" xfId="0" applyNumberFormat="1" applyFont="1" applyFill="1" applyBorder="1" applyAlignment="1" applyProtection="1">
      <alignment horizontal="center"/>
    </xf>
    <xf numFmtId="165" fontId="10" fillId="42" borderId="48" xfId="41" applyFont="1" applyFill="1" applyBorder="1" applyAlignment="1" applyProtection="1">
      <alignment horizontal="center"/>
    </xf>
    <xf numFmtId="165" fontId="10" fillId="42" borderId="49" xfId="41" applyFont="1" applyFill="1" applyBorder="1" applyAlignment="1" applyProtection="1">
      <alignment horizontal="center"/>
    </xf>
    <xf numFmtId="165" fontId="10" fillId="42" borderId="13" xfId="41" applyFont="1" applyFill="1" applyBorder="1" applyAlignment="1" applyProtection="1">
      <alignment horizontal="center"/>
    </xf>
    <xf numFmtId="167" fontId="10" fillId="42" borderId="18" xfId="0" applyNumberFormat="1" applyFont="1" applyFill="1" applyBorder="1" applyAlignment="1" applyProtection="1">
      <alignment horizontal="center"/>
    </xf>
    <xf numFmtId="167" fontId="10" fillId="42" borderId="47" xfId="0" applyNumberFormat="1" applyFont="1" applyFill="1" applyBorder="1" applyAlignment="1" applyProtection="1">
      <alignment horizontal="center"/>
    </xf>
    <xf numFmtId="165" fontId="10" fillId="42" borderId="44" xfId="41" applyFont="1" applyFill="1" applyBorder="1" applyAlignment="1" applyProtection="1">
      <alignment horizontal="center"/>
    </xf>
    <xf numFmtId="165" fontId="10" fillId="42" borderId="17" xfId="41" applyFont="1" applyFill="1" applyBorder="1" applyAlignment="1" applyProtection="1">
      <alignment horizontal="center"/>
    </xf>
    <xf numFmtId="165" fontId="10" fillId="42" borderId="18" xfId="41" applyFont="1" applyFill="1" applyBorder="1" applyAlignment="1" applyProtection="1">
      <alignment horizontal="center"/>
    </xf>
    <xf numFmtId="0" fontId="1" fillId="42" borderId="37" xfId="0" applyFont="1" applyFill="1" applyBorder="1" applyAlignment="1" applyProtection="1">
      <alignment horizontal="left" indent="1"/>
    </xf>
    <xf numFmtId="0" fontId="1" fillId="42" borderId="34" xfId="0" applyFont="1" applyFill="1" applyBorder="1" applyAlignment="1" applyProtection="1">
      <alignment horizontal="left" indent="1"/>
    </xf>
    <xf numFmtId="0" fontId="1" fillId="42" borderId="12" xfId="0" applyFont="1" applyFill="1" applyBorder="1" applyAlignment="1" applyProtection="1">
      <alignment horizontal="left" indent="1"/>
    </xf>
    <xf numFmtId="167" fontId="38" fillId="42" borderId="8" xfId="0" applyNumberFormat="1" applyFont="1" applyFill="1" applyBorder="1" applyAlignment="1" applyProtection="1">
      <alignment horizontal="center"/>
    </xf>
    <xf numFmtId="165" fontId="37" fillId="42" borderId="37" xfId="41" applyFont="1" applyFill="1" applyBorder="1" applyAlignment="1" applyProtection="1">
      <alignment horizontal="center"/>
    </xf>
    <xf numFmtId="165" fontId="37" fillId="42" borderId="34" xfId="41" applyFont="1" applyFill="1" applyBorder="1" applyAlignment="1" applyProtection="1">
      <alignment horizontal="center"/>
    </xf>
    <xf numFmtId="165" fontId="37" fillId="42" borderId="12" xfId="41" applyFont="1" applyFill="1" applyBorder="1" applyAlignment="1" applyProtection="1">
      <alignment horizontal="center"/>
    </xf>
    <xf numFmtId="0" fontId="38" fillId="35" borderId="34" xfId="0" applyFont="1" applyFill="1" applyBorder="1" applyAlignment="1" applyProtection="1">
      <alignment horizontal="right" indent="1"/>
    </xf>
    <xf numFmtId="0" fontId="38" fillId="35" borderId="12" xfId="0" applyFont="1" applyFill="1" applyBorder="1" applyAlignment="1" applyProtection="1">
      <alignment horizontal="right" indent="1"/>
    </xf>
    <xf numFmtId="0" fontId="6" fillId="43" borderId="14" xfId="34" applyFont="1" applyFill="1" applyBorder="1" applyAlignment="1" applyProtection="1">
      <alignment horizontal="center" vertical="center" wrapText="1"/>
    </xf>
    <xf numFmtId="0" fontId="6" fillId="43" borderId="1" xfId="34" applyFont="1" applyFill="1" applyBorder="1" applyAlignment="1" applyProtection="1">
      <alignment horizontal="center" vertical="center" wrapText="1"/>
    </xf>
    <xf numFmtId="0" fontId="6" fillId="43" borderId="43" xfId="34" applyFont="1" applyFill="1" applyBorder="1" applyAlignment="1" applyProtection="1">
      <alignment horizontal="center" vertical="center" wrapText="1"/>
    </xf>
    <xf numFmtId="0" fontId="6" fillId="43" borderId="9" xfId="34" applyFont="1" applyFill="1" applyBorder="1" applyAlignment="1" applyProtection="1">
      <alignment horizontal="center" vertical="center"/>
    </xf>
    <xf numFmtId="0" fontId="6" fillId="43" borderId="10" xfId="34" applyFont="1" applyFill="1" applyBorder="1" applyAlignment="1" applyProtection="1">
      <alignment horizontal="center" vertical="center"/>
    </xf>
    <xf numFmtId="0" fontId="6" fillId="43" borderId="30" xfId="34" applyFont="1" applyFill="1" applyBorder="1" applyAlignment="1" applyProtection="1">
      <alignment horizontal="center" vertical="center"/>
    </xf>
    <xf numFmtId="0" fontId="1" fillId="42" borderId="28" xfId="0" applyFont="1" applyFill="1" applyBorder="1" applyAlignment="1" applyProtection="1">
      <alignment horizontal="center"/>
    </xf>
    <xf numFmtId="0" fontId="1" fillId="42" borderId="52" xfId="0" applyFont="1" applyFill="1" applyBorder="1" applyAlignment="1" applyProtection="1">
      <alignment horizontal="center"/>
    </xf>
    <xf numFmtId="0" fontId="1" fillId="42" borderId="29" xfId="0" applyFont="1" applyFill="1" applyBorder="1" applyAlignment="1" applyProtection="1">
      <alignment horizontal="center"/>
    </xf>
    <xf numFmtId="0" fontId="1" fillId="42" borderId="68" xfId="0" applyFont="1" applyFill="1" applyBorder="1" applyAlignment="1" applyProtection="1">
      <alignment horizontal="center"/>
    </xf>
    <xf numFmtId="0" fontId="0" fillId="43" borderId="2" xfId="0" applyFill="1" applyBorder="1" applyAlignment="1" applyProtection="1">
      <alignment horizontal="center"/>
    </xf>
    <xf numFmtId="0" fontId="0" fillId="43" borderId="17" xfId="0" applyFill="1" applyBorder="1" applyAlignment="1" applyProtection="1">
      <alignment horizontal="center"/>
    </xf>
    <xf numFmtId="0" fontId="0" fillId="43" borderId="45" xfId="0" applyFill="1" applyBorder="1" applyAlignment="1" applyProtection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33" builtinId="27" customBuiltin="1"/>
    <cellStyle name="Calculation" xfId="26" builtinId="22" customBuiltin="1"/>
    <cellStyle name="Check Cell" xfId="43" builtinId="23" customBuiltin="1"/>
    <cellStyle name="Currency" xfId="41" builtinId="4"/>
    <cellStyle name="Explanatory Text" xfId="29" builtinId="53" customBuiltin="1"/>
    <cellStyle name="Good" xfId="30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Input" xfId="27" builtinId="20" customBuiltin="1"/>
    <cellStyle name="Linked Cell" xfId="40" builtinId="24" customBuiltin="1"/>
    <cellStyle name="Neutral" xfId="31" builtinId="28" customBuiltin="1"/>
    <cellStyle name="Normal" xfId="0" builtinId="0"/>
    <cellStyle name="Note" xfId="32" builtinId="10" customBuiltin="1"/>
    <cellStyle name="Output" xfId="25" builtinId="21" customBuiltin="1"/>
    <cellStyle name="Standard_E63 Anfrage " xfId="34" xr:uid="{00000000-0005-0000-0000-000022000000}"/>
    <cellStyle name="Title" xfId="35" builtinId="15" customBuiltin="1"/>
    <cellStyle name="Total" xfId="28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114300</xdr:rowOff>
    </xdr:from>
    <xdr:to>
      <xdr:col>4</xdr:col>
      <xdr:colOff>247650</xdr:colOff>
      <xdr:row>2</xdr:row>
      <xdr:rowOff>104775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14300"/>
          <a:ext cx="1485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38100</xdr:rowOff>
    </xdr:from>
    <xdr:to>
      <xdr:col>3</xdr:col>
      <xdr:colOff>409575</xdr:colOff>
      <xdr:row>3</xdr:row>
      <xdr:rowOff>76200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0"/>
          <a:ext cx="1485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133350</xdr:rowOff>
    </xdr:from>
    <xdr:to>
      <xdr:col>3</xdr:col>
      <xdr:colOff>428625</xdr:colOff>
      <xdr:row>3</xdr:row>
      <xdr:rowOff>171450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0"/>
          <a:ext cx="1485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681567</xdr:colOff>
      <xdr:row>23</xdr:row>
      <xdr:rowOff>39158</xdr:rowOff>
    </xdr:from>
    <xdr:to>
      <xdr:col>11</xdr:col>
      <xdr:colOff>121708</xdr:colOff>
      <xdr:row>32</xdr:row>
      <xdr:rowOff>169333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20088847">
          <a:off x="4025900" y="4780491"/>
          <a:ext cx="4911725" cy="154834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2800">
              <a:solidFill>
                <a:srgbClr val="FF0000"/>
              </a:solidFill>
            </a:rPr>
            <a:t>EXAMPLE</a:t>
          </a:r>
          <a:r>
            <a:rPr lang="de-DE" sz="2800" baseline="0">
              <a:solidFill>
                <a:srgbClr val="FF0000"/>
              </a:solidFill>
            </a:rPr>
            <a:t> </a:t>
          </a:r>
        </a:p>
        <a:p>
          <a:pPr algn="ctr"/>
          <a:r>
            <a:rPr lang="de-DE" sz="1400" b="1" baseline="0">
              <a:solidFill>
                <a:srgbClr val="FF0000"/>
              </a:solidFill>
            </a:rPr>
            <a:t>- All relevant fields to be filled within template, this example is only partially filled to show function in general -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N51"/>
  <sheetViews>
    <sheetView workbookViewId="0">
      <selection sqref="A1:B1"/>
    </sheetView>
  </sheetViews>
  <sheetFormatPr defaultColWidth="11.42578125" defaultRowHeight="12.75" x14ac:dyDescent="0.2"/>
  <cols>
    <col min="1" max="1" width="34.28515625" style="84" bestFit="1" customWidth="1"/>
    <col min="2" max="2" width="74.140625" style="84" bestFit="1" customWidth="1"/>
    <col min="3" max="16384" width="11.42578125" style="84"/>
  </cols>
  <sheetData>
    <row r="1" spans="1:14" ht="21" thickBot="1" x14ac:dyDescent="0.35">
      <c r="A1" s="173"/>
      <c r="B1" s="173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3.5" thickBot="1" x14ac:dyDescent="0.25">
      <c r="A2" s="17" t="s">
        <v>211</v>
      </c>
      <c r="B2" s="18" t="s">
        <v>97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x14ac:dyDescent="0.2">
      <c r="A3" s="17" t="s">
        <v>210</v>
      </c>
      <c r="B3" s="17" t="s">
        <v>212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x14ac:dyDescent="0.2">
      <c r="A4" s="17"/>
      <c r="B4" s="17" t="s">
        <v>99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s="52" customFormat="1" ht="15.75" x14ac:dyDescent="0.25">
      <c r="A5" s="50"/>
      <c r="B5" s="50" t="s">
        <v>98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2">
      <c r="A6" s="19" t="s">
        <v>94</v>
      </c>
      <c r="B6" s="19" t="s">
        <v>95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53" x14ac:dyDescent="0.2">
      <c r="A7" s="115" t="s">
        <v>192</v>
      </c>
      <c r="B7" s="20" t="s">
        <v>213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26.25" customHeight="1" x14ac:dyDescent="0.2">
      <c r="A8" s="116" t="s">
        <v>96</v>
      </c>
      <c r="B8" s="117" t="s">
        <v>209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x14ac:dyDescent="0.2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2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2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2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2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2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x14ac:dyDescent="0.2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2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2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x14ac:dyDescent="0.2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x14ac:dyDescent="0.2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2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2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x14ac:dyDescent="0.2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x14ac:dyDescent="0.2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x14ac:dyDescent="0.2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x14ac:dyDescent="0.2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2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3:14" x14ac:dyDescent="0.2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3:14" x14ac:dyDescent="0.2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3:14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</sheetData>
  <sheetProtection sheet="1" objects="1" scenarios="1"/>
  <mergeCells count="1">
    <mergeCell ref="A1:B1"/>
  </mergeCells>
  <pageMargins left="0.70866141732283472" right="0.70866141732283472" top="0.78740157480314965" bottom="0.78740157480314965" header="0.31496062992125984" footer="0.31496062992125984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R76"/>
  <sheetViews>
    <sheetView tabSelected="1" zoomScaleNormal="100" workbookViewId="0">
      <selection activeCell="H3" sqref="H3"/>
    </sheetView>
  </sheetViews>
  <sheetFormatPr defaultColWidth="11.42578125" defaultRowHeight="12.75" x14ac:dyDescent="0.2"/>
  <cols>
    <col min="1" max="1" width="3.42578125" style="4" customWidth="1"/>
    <col min="2" max="2" width="4.42578125" style="4" customWidth="1"/>
    <col min="3" max="3" width="9.42578125" style="4" customWidth="1"/>
    <col min="4" max="4" width="10.5703125" style="4" customWidth="1"/>
    <col min="5" max="5" width="6.28515625" style="4" customWidth="1"/>
    <col min="6" max="6" width="8.42578125" style="4" customWidth="1"/>
    <col min="7" max="7" width="7.42578125" style="4" customWidth="1"/>
    <col min="8" max="8" width="21.5703125" style="4" customWidth="1"/>
    <col min="9" max="9" width="25.140625" style="4" customWidth="1"/>
    <col min="10" max="10" width="21.7109375" style="4" customWidth="1"/>
    <col min="11" max="11" width="8.140625" style="4" customWidth="1"/>
    <col min="12" max="12" width="5.5703125" style="4" customWidth="1"/>
    <col min="13" max="13" width="5" style="4" customWidth="1"/>
    <col min="14" max="14" width="5.5703125" style="4" customWidth="1"/>
    <col min="15" max="16" width="5" style="4" customWidth="1"/>
    <col min="17" max="17" width="17.5703125" style="4" customWidth="1"/>
    <col min="18" max="18" width="9" style="4" customWidth="1"/>
    <col min="19" max="16384" width="11.42578125" style="4"/>
  </cols>
  <sheetData>
    <row r="1" spans="1:18" s="21" customFormat="1" ht="13.5" thickBot="1" x14ac:dyDescent="0.25">
      <c r="H1" s="174" t="s">
        <v>143</v>
      </c>
      <c r="I1" s="174"/>
      <c r="J1" s="174"/>
      <c r="K1" s="175"/>
      <c r="L1" s="176" t="s">
        <v>136</v>
      </c>
      <c r="M1" s="177"/>
      <c r="N1" s="177"/>
      <c r="O1" s="177"/>
      <c r="P1" s="177"/>
      <c r="Q1" s="178"/>
    </row>
    <row r="2" spans="1:18" s="21" customFormat="1" ht="13.5" thickBot="1" x14ac:dyDescent="0.25"/>
    <row r="3" spans="1:18" s="1" customFormat="1" ht="30.75" customHeight="1" x14ac:dyDescent="0.2">
      <c r="A3" s="13"/>
      <c r="B3" s="14"/>
      <c r="C3" s="14"/>
      <c r="D3" s="14"/>
      <c r="E3" s="14" t="s">
        <v>142</v>
      </c>
      <c r="F3" s="14"/>
      <c r="G3" s="131"/>
      <c r="H3" s="132"/>
      <c r="I3" s="133"/>
      <c r="J3" s="118"/>
      <c r="K3" s="16"/>
      <c r="L3" s="179" t="str">
        <f>VLOOKUP(L1,'99_do not change'!$C:$I,3,0)</f>
        <v>JOYSON Safety Systems Polska Sp. z o.o.</v>
      </c>
      <c r="M3" s="180"/>
      <c r="N3" s="180"/>
      <c r="O3" s="180"/>
      <c r="P3" s="180"/>
      <c r="Q3" s="180"/>
      <c r="R3" s="181"/>
    </row>
    <row r="4" spans="1:18" s="1" customFormat="1" ht="30" customHeight="1" x14ac:dyDescent="0.2">
      <c r="A4" s="15"/>
      <c r="B4" s="16"/>
      <c r="C4" s="16"/>
      <c r="D4" s="16"/>
      <c r="E4" s="16"/>
      <c r="F4" s="16"/>
      <c r="G4" s="134"/>
      <c r="H4" s="135"/>
      <c r="I4" s="136"/>
      <c r="J4" s="118"/>
      <c r="K4" s="16"/>
      <c r="L4" s="182" t="str">
        <f>VLOOKUP(L1,'99_do not change'!$C:$I,4,0)</f>
        <v>ul. Betlejemska 16</v>
      </c>
      <c r="M4" s="183"/>
      <c r="N4" s="183"/>
      <c r="O4" s="183"/>
      <c r="P4" s="183"/>
      <c r="Q4" s="183"/>
      <c r="R4" s="184"/>
    </row>
    <row r="5" spans="1:18" s="1" customFormat="1" ht="25.5" customHeight="1" thickBot="1" x14ac:dyDescent="0.25">
      <c r="A5" s="15"/>
      <c r="B5" s="16"/>
      <c r="C5" s="16"/>
      <c r="D5" s="16"/>
      <c r="E5" s="16"/>
      <c r="F5" s="16"/>
      <c r="G5" s="137"/>
      <c r="H5" s="138"/>
      <c r="I5" s="139"/>
      <c r="J5" s="118"/>
      <c r="K5" s="16"/>
      <c r="L5" s="182" t="str">
        <f>VLOOKUP($L$1,'99_do not change'!$C:$I,7,0)&amp;" - "&amp;VLOOKUP($L$1,'99_do not change'!$C:$I,5,0)&amp;" "&amp;VLOOKUP($L$1,'99_do not change'!$C:$I,6,0)</f>
        <v>PL - 58-405 Krzeszow</v>
      </c>
      <c r="M5" s="183"/>
      <c r="N5" s="183"/>
      <c r="O5" s="183"/>
      <c r="P5" s="183"/>
      <c r="Q5" s="183"/>
      <c r="R5" s="184"/>
    </row>
    <row r="6" spans="1:18" s="2" customFormat="1" ht="21" customHeight="1" x14ac:dyDescent="0.2">
      <c r="A6" s="23" t="s">
        <v>0</v>
      </c>
      <c r="B6" s="24"/>
      <c r="C6" s="24"/>
      <c r="D6" s="25"/>
      <c r="E6" s="25"/>
      <c r="F6" s="25"/>
      <c r="G6" s="109" t="s">
        <v>195</v>
      </c>
      <c r="H6" s="25"/>
      <c r="I6" s="25"/>
      <c r="J6" s="167"/>
      <c r="K6" s="168"/>
      <c r="L6" s="168"/>
      <c r="M6" s="168"/>
      <c r="N6" s="168"/>
      <c r="O6" s="168"/>
      <c r="P6" s="168"/>
      <c r="Q6" s="168"/>
      <c r="R6" s="169"/>
    </row>
    <row r="7" spans="1:18" s="2" customFormat="1" ht="20.25" x14ac:dyDescent="0.2">
      <c r="A7" s="140"/>
      <c r="B7" s="141"/>
      <c r="C7" s="141"/>
      <c r="D7" s="142"/>
      <c r="E7" s="142"/>
      <c r="F7" s="142"/>
      <c r="G7" s="143" t="s">
        <v>197</v>
      </c>
      <c r="H7" s="142"/>
      <c r="I7" s="142"/>
      <c r="J7" s="164"/>
      <c r="K7" s="165"/>
      <c r="L7" s="165"/>
      <c r="M7" s="165"/>
      <c r="N7" s="165"/>
      <c r="O7" s="165"/>
      <c r="P7" s="165"/>
      <c r="Q7" s="165"/>
      <c r="R7" s="166"/>
    </row>
    <row r="8" spans="1:18" s="3" customFormat="1" ht="19.5" customHeight="1" thickBot="1" x14ac:dyDescent="0.25">
      <c r="A8" s="108"/>
      <c r="B8" s="22"/>
      <c r="C8" s="22"/>
      <c r="D8" s="22"/>
      <c r="E8" s="22"/>
      <c r="F8" s="22"/>
      <c r="G8" s="22" t="s">
        <v>194</v>
      </c>
      <c r="H8" s="95"/>
      <c r="I8" s="130"/>
      <c r="J8" s="170"/>
      <c r="K8" s="171"/>
      <c r="L8" s="171"/>
      <c r="M8" s="171"/>
      <c r="N8" s="171"/>
      <c r="O8" s="171"/>
      <c r="P8" s="171"/>
      <c r="Q8" s="171"/>
      <c r="R8" s="172"/>
    </row>
    <row r="9" spans="1:18" s="3" customFormat="1" x14ac:dyDescent="0.2">
      <c r="A9" s="129"/>
      <c r="B9" s="120"/>
      <c r="C9" s="120"/>
      <c r="D9" s="120"/>
      <c r="E9" s="120"/>
      <c r="F9" s="120"/>
      <c r="G9" s="109" t="s">
        <v>144</v>
      </c>
      <c r="H9" s="25"/>
      <c r="I9" s="25"/>
      <c r="J9" s="107" t="s">
        <v>146</v>
      </c>
      <c r="K9" s="198"/>
      <c r="L9" s="198"/>
      <c r="M9" s="198"/>
      <c r="N9" s="198"/>
      <c r="O9" s="198"/>
      <c r="P9" s="198"/>
      <c r="Q9" s="198"/>
      <c r="R9" s="199"/>
    </row>
    <row r="10" spans="1:18" s="3" customFormat="1" ht="13.5" thickBot="1" x14ac:dyDescent="0.25">
      <c r="A10" s="129"/>
      <c r="B10" s="120"/>
      <c r="C10" s="120"/>
      <c r="D10" s="120"/>
      <c r="E10" s="120"/>
      <c r="F10" s="120"/>
      <c r="G10" s="120"/>
      <c r="H10" s="121"/>
      <c r="I10" s="121"/>
      <c r="J10" s="122" t="s">
        <v>145</v>
      </c>
      <c r="K10" s="200"/>
      <c r="L10" s="200"/>
      <c r="M10" s="200"/>
      <c r="N10" s="200"/>
      <c r="O10" s="200"/>
      <c r="P10" s="200"/>
      <c r="Q10" s="200"/>
      <c r="R10" s="201"/>
    </row>
    <row r="11" spans="1:18" ht="12.75" customHeight="1" x14ac:dyDescent="0.2">
      <c r="A11" s="123"/>
      <c r="B11" s="124"/>
      <c r="C11" s="124"/>
      <c r="D11" s="124"/>
      <c r="E11" s="124"/>
      <c r="F11" s="124"/>
      <c r="G11" s="124"/>
      <c r="H11" s="125"/>
      <c r="I11" s="125"/>
      <c r="J11" s="126"/>
      <c r="K11" s="125"/>
      <c r="L11" s="126"/>
      <c r="M11" s="125"/>
      <c r="N11" s="126"/>
      <c r="O11" s="127"/>
      <c r="P11" s="202" t="s">
        <v>153</v>
      </c>
      <c r="Q11" s="203"/>
      <c r="R11" s="204"/>
    </row>
    <row r="12" spans="1:18" ht="12.75" customHeight="1" thickBot="1" x14ac:dyDescent="0.25">
      <c r="A12" s="208"/>
      <c r="B12" s="209"/>
      <c r="C12" s="209"/>
      <c r="D12" s="209"/>
      <c r="E12" s="128"/>
      <c r="F12" s="88"/>
      <c r="G12" s="89"/>
      <c r="H12" s="90"/>
      <c r="I12" s="90"/>
      <c r="J12" s="93"/>
      <c r="K12" s="90"/>
      <c r="L12" s="93"/>
      <c r="M12" s="90"/>
      <c r="N12" s="93"/>
      <c r="O12" s="94"/>
      <c r="P12" s="205"/>
      <c r="Q12" s="206"/>
      <c r="R12" s="207"/>
    </row>
    <row r="13" spans="1:18" ht="15" customHeight="1" x14ac:dyDescent="0.2">
      <c r="A13" s="27">
        <v>1</v>
      </c>
      <c r="B13" s="28" t="s">
        <v>191</v>
      </c>
      <c r="C13" s="28"/>
      <c r="D13" s="28"/>
      <c r="E13" s="29"/>
      <c r="F13" s="29"/>
      <c r="G13" s="32"/>
      <c r="H13" s="5"/>
      <c r="I13" s="32"/>
      <c r="J13" s="32"/>
      <c r="K13" s="185" t="s">
        <v>154</v>
      </c>
      <c r="L13" s="186"/>
      <c r="M13" s="185" t="s">
        <v>155</v>
      </c>
      <c r="N13" s="187"/>
      <c r="O13" s="186"/>
      <c r="P13" s="188"/>
      <c r="Q13" s="188"/>
      <c r="R13" s="189"/>
    </row>
    <row r="14" spans="1:18" ht="12.75" customHeight="1" x14ac:dyDescent="0.2">
      <c r="A14" s="91"/>
      <c r="B14" s="190" t="s">
        <v>1</v>
      </c>
      <c r="C14" s="190"/>
      <c r="D14" s="190"/>
      <c r="E14" s="190"/>
      <c r="F14" s="190"/>
      <c r="G14" s="190"/>
      <c r="H14" s="92"/>
      <c r="I14" s="92"/>
      <c r="J14" s="63"/>
      <c r="K14" s="191"/>
      <c r="L14" s="191"/>
      <c r="M14" s="192"/>
      <c r="N14" s="193"/>
      <c r="O14" s="194"/>
      <c r="P14" s="195">
        <f>K14*M14</f>
        <v>0</v>
      </c>
      <c r="Q14" s="196"/>
      <c r="R14" s="197"/>
    </row>
    <row r="15" spans="1:18" ht="14.25" customHeight="1" x14ac:dyDescent="0.2">
      <c r="A15" s="91"/>
      <c r="B15" s="190" t="s">
        <v>2</v>
      </c>
      <c r="C15" s="190"/>
      <c r="D15" s="190"/>
      <c r="E15" s="190"/>
      <c r="F15" s="190"/>
      <c r="G15" s="190"/>
      <c r="H15" s="92"/>
      <c r="I15" s="92"/>
      <c r="J15" s="63"/>
      <c r="K15" s="191"/>
      <c r="L15" s="191"/>
      <c r="M15" s="192"/>
      <c r="N15" s="193"/>
      <c r="O15" s="194"/>
      <c r="P15" s="195">
        <f>K15*M15</f>
        <v>0</v>
      </c>
      <c r="Q15" s="196"/>
      <c r="R15" s="197"/>
    </row>
    <row r="16" spans="1:18" ht="12" customHeight="1" x14ac:dyDescent="0.2">
      <c r="A16" s="91"/>
      <c r="B16" s="190" t="s">
        <v>190</v>
      </c>
      <c r="C16" s="190"/>
      <c r="D16" s="190"/>
      <c r="E16" s="190"/>
      <c r="F16" s="190"/>
      <c r="G16" s="190"/>
      <c r="H16" s="92"/>
      <c r="I16" s="92"/>
      <c r="J16" s="63"/>
      <c r="K16" s="191"/>
      <c r="L16" s="191"/>
      <c r="M16" s="192"/>
      <c r="N16" s="193"/>
      <c r="O16" s="194"/>
      <c r="P16" s="195">
        <f>K16*M16</f>
        <v>0</v>
      </c>
      <c r="Q16" s="196"/>
      <c r="R16" s="197"/>
    </row>
    <row r="17" spans="1:18" s="55" customFormat="1" ht="12.75" customHeight="1" thickBot="1" x14ac:dyDescent="0.25">
      <c r="A17" s="53"/>
      <c r="B17" s="61" t="s">
        <v>147</v>
      </c>
      <c r="C17" s="54"/>
      <c r="D17" s="54"/>
      <c r="E17" s="54"/>
      <c r="F17" s="54"/>
      <c r="G17" s="54"/>
      <c r="H17" s="64"/>
      <c r="I17" s="64"/>
      <c r="J17" s="64"/>
      <c r="K17" s="65"/>
      <c r="L17" s="65"/>
      <c r="M17" s="66"/>
      <c r="N17" s="66"/>
      <c r="O17" s="67"/>
      <c r="P17" s="210">
        <f>SUM(P14:R16)</f>
        <v>0</v>
      </c>
      <c r="Q17" s="211"/>
      <c r="R17" s="212"/>
    </row>
    <row r="18" spans="1:18" ht="25.5" customHeight="1" x14ac:dyDescent="0.2">
      <c r="A18" s="27" t="s">
        <v>3</v>
      </c>
      <c r="B18" s="28" t="s">
        <v>156</v>
      </c>
      <c r="C18" s="28"/>
      <c r="D18" s="28"/>
      <c r="E18" s="29"/>
      <c r="F18" s="29"/>
      <c r="G18" s="32"/>
      <c r="H18" s="85" t="s">
        <v>148</v>
      </c>
      <c r="I18" s="86" t="s">
        <v>149</v>
      </c>
      <c r="J18" s="87" t="s">
        <v>152</v>
      </c>
      <c r="K18" s="185" t="s">
        <v>150</v>
      </c>
      <c r="L18" s="186"/>
      <c r="M18" s="185" t="s">
        <v>151</v>
      </c>
      <c r="N18" s="187"/>
      <c r="O18" s="186"/>
      <c r="P18" s="188"/>
      <c r="Q18" s="188"/>
      <c r="R18" s="189"/>
    </row>
    <row r="19" spans="1:18" ht="12.75" customHeight="1" x14ac:dyDescent="0.2">
      <c r="A19" s="31"/>
      <c r="B19" s="190"/>
      <c r="C19" s="190"/>
      <c r="D19" s="190"/>
      <c r="E19" s="190"/>
      <c r="F19" s="190"/>
      <c r="G19" s="213"/>
      <c r="H19" s="147"/>
      <c r="I19" s="147"/>
      <c r="J19" s="147"/>
      <c r="K19" s="191"/>
      <c r="L19" s="191"/>
      <c r="M19" s="192"/>
      <c r="N19" s="193"/>
      <c r="O19" s="194"/>
      <c r="P19" s="195">
        <f t="shared" ref="P19:P31" si="0">K19*M19</f>
        <v>0</v>
      </c>
      <c r="Q19" s="196"/>
      <c r="R19" s="197"/>
    </row>
    <row r="20" spans="1:18" ht="12.75" customHeight="1" x14ac:dyDescent="0.2">
      <c r="A20" s="31"/>
      <c r="B20" s="190"/>
      <c r="C20" s="190"/>
      <c r="D20" s="190"/>
      <c r="E20" s="190"/>
      <c r="F20" s="190"/>
      <c r="G20" s="213"/>
      <c r="H20" s="147"/>
      <c r="I20" s="147"/>
      <c r="J20" s="147"/>
      <c r="K20" s="191"/>
      <c r="L20" s="191"/>
      <c r="M20" s="192"/>
      <c r="N20" s="193"/>
      <c r="O20" s="194"/>
      <c r="P20" s="195">
        <f t="shared" si="0"/>
        <v>0</v>
      </c>
      <c r="Q20" s="196"/>
      <c r="R20" s="197"/>
    </row>
    <row r="21" spans="1:18" ht="12.75" customHeight="1" x14ac:dyDescent="0.2">
      <c r="A21" s="31"/>
      <c r="B21" s="190"/>
      <c r="C21" s="190"/>
      <c r="D21" s="190"/>
      <c r="E21" s="190"/>
      <c r="F21" s="190"/>
      <c r="G21" s="213"/>
      <c r="H21" s="147"/>
      <c r="I21" s="147"/>
      <c r="J21" s="147"/>
      <c r="K21" s="191"/>
      <c r="L21" s="191"/>
      <c r="M21" s="192"/>
      <c r="N21" s="193"/>
      <c r="O21" s="194"/>
      <c r="P21" s="195">
        <f t="shared" si="0"/>
        <v>0</v>
      </c>
      <c r="Q21" s="196"/>
      <c r="R21" s="197"/>
    </row>
    <row r="22" spans="1:18" ht="12.75" customHeight="1" x14ac:dyDescent="0.2">
      <c r="A22" s="31"/>
      <c r="B22" s="190"/>
      <c r="C22" s="190"/>
      <c r="D22" s="190"/>
      <c r="E22" s="190"/>
      <c r="F22" s="190"/>
      <c r="G22" s="213"/>
      <c r="H22" s="147"/>
      <c r="I22" s="147"/>
      <c r="J22" s="147"/>
      <c r="K22" s="191"/>
      <c r="L22" s="191"/>
      <c r="M22" s="192"/>
      <c r="N22" s="193"/>
      <c r="O22" s="194"/>
      <c r="P22" s="195">
        <f t="shared" si="0"/>
        <v>0</v>
      </c>
      <c r="Q22" s="196"/>
      <c r="R22" s="197"/>
    </row>
    <row r="23" spans="1:18" ht="12.75" customHeight="1" x14ac:dyDescent="0.2">
      <c r="A23" s="31"/>
      <c r="B23" s="190"/>
      <c r="C23" s="190"/>
      <c r="D23" s="190"/>
      <c r="E23" s="190"/>
      <c r="F23" s="190"/>
      <c r="G23" s="213"/>
      <c r="H23" s="147"/>
      <c r="I23" s="147"/>
      <c r="J23" s="147"/>
      <c r="K23" s="191"/>
      <c r="L23" s="191"/>
      <c r="M23" s="192"/>
      <c r="N23" s="193"/>
      <c r="O23" s="194"/>
      <c r="P23" s="195">
        <f t="shared" si="0"/>
        <v>0</v>
      </c>
      <c r="Q23" s="196"/>
      <c r="R23" s="197"/>
    </row>
    <row r="24" spans="1:18" ht="12.75" customHeight="1" x14ac:dyDescent="0.2">
      <c r="A24" s="31"/>
      <c r="B24" s="190"/>
      <c r="C24" s="190"/>
      <c r="D24" s="190"/>
      <c r="E24" s="190"/>
      <c r="F24" s="190"/>
      <c r="G24" s="213"/>
      <c r="H24" s="147"/>
      <c r="I24" s="147"/>
      <c r="J24" s="147"/>
      <c r="K24" s="191"/>
      <c r="L24" s="191"/>
      <c r="M24" s="192"/>
      <c r="N24" s="193"/>
      <c r="O24" s="194"/>
      <c r="P24" s="195">
        <f t="shared" si="0"/>
        <v>0</v>
      </c>
      <c r="Q24" s="196"/>
      <c r="R24" s="197"/>
    </row>
    <row r="25" spans="1:18" ht="12.75" customHeight="1" x14ac:dyDescent="0.2">
      <c r="A25" s="31"/>
      <c r="B25" s="190"/>
      <c r="C25" s="190"/>
      <c r="D25" s="190"/>
      <c r="E25" s="190"/>
      <c r="F25" s="190"/>
      <c r="G25" s="213"/>
      <c r="H25" s="147"/>
      <c r="I25" s="147"/>
      <c r="J25" s="147"/>
      <c r="K25" s="191"/>
      <c r="L25" s="191"/>
      <c r="M25" s="192"/>
      <c r="N25" s="193"/>
      <c r="O25" s="194"/>
      <c r="P25" s="195">
        <f t="shared" si="0"/>
        <v>0</v>
      </c>
      <c r="Q25" s="196"/>
      <c r="R25" s="197"/>
    </row>
    <row r="26" spans="1:18" ht="12.75" customHeight="1" x14ac:dyDescent="0.2">
      <c r="A26" s="31"/>
      <c r="B26" s="190" t="s">
        <v>157</v>
      </c>
      <c r="C26" s="190"/>
      <c r="D26" s="190"/>
      <c r="E26" s="190"/>
      <c r="F26" s="190"/>
      <c r="G26" s="213"/>
      <c r="H26" s="147"/>
      <c r="I26" s="147"/>
      <c r="J26" s="147"/>
      <c r="K26" s="191"/>
      <c r="L26" s="191"/>
      <c r="M26" s="192"/>
      <c r="N26" s="193"/>
      <c r="O26" s="194"/>
      <c r="P26" s="195">
        <f t="shared" si="0"/>
        <v>0</v>
      </c>
      <c r="Q26" s="196"/>
      <c r="R26" s="197"/>
    </row>
    <row r="27" spans="1:18" ht="12.75" customHeight="1" x14ac:dyDescent="0.2">
      <c r="A27" s="31"/>
      <c r="B27" s="190" t="s">
        <v>158</v>
      </c>
      <c r="C27" s="190"/>
      <c r="D27" s="190"/>
      <c r="E27" s="190"/>
      <c r="F27" s="190"/>
      <c r="G27" s="213"/>
      <c r="H27" s="147"/>
      <c r="I27" s="147"/>
      <c r="J27" s="147"/>
      <c r="K27" s="191"/>
      <c r="L27" s="191"/>
      <c r="M27" s="192"/>
      <c r="N27" s="193"/>
      <c r="O27" s="194"/>
      <c r="P27" s="195">
        <f t="shared" si="0"/>
        <v>0</v>
      </c>
      <c r="Q27" s="196"/>
      <c r="R27" s="197"/>
    </row>
    <row r="28" spans="1:18" ht="12.75" customHeight="1" x14ac:dyDescent="0.2">
      <c r="A28" s="31"/>
      <c r="B28" s="190" t="s">
        <v>159</v>
      </c>
      <c r="C28" s="190"/>
      <c r="D28" s="190"/>
      <c r="E28" s="190"/>
      <c r="F28" s="190"/>
      <c r="G28" s="213"/>
      <c r="H28" s="147"/>
      <c r="I28" s="147"/>
      <c r="J28" s="147"/>
      <c r="K28" s="191"/>
      <c r="L28" s="191"/>
      <c r="M28" s="192"/>
      <c r="N28" s="193"/>
      <c r="O28" s="194"/>
      <c r="P28" s="195">
        <f t="shared" si="0"/>
        <v>0</v>
      </c>
      <c r="Q28" s="196"/>
      <c r="R28" s="197"/>
    </row>
    <row r="29" spans="1:18" ht="12.75" customHeight="1" x14ac:dyDescent="0.2">
      <c r="A29" s="31"/>
      <c r="B29" s="190" t="s">
        <v>160</v>
      </c>
      <c r="C29" s="190"/>
      <c r="D29" s="214"/>
      <c r="E29" s="215"/>
      <c r="F29" s="215"/>
      <c r="G29" s="216"/>
      <c r="H29" s="147"/>
      <c r="I29" s="147"/>
      <c r="J29" s="147"/>
      <c r="K29" s="191"/>
      <c r="L29" s="191"/>
      <c r="M29" s="192"/>
      <c r="N29" s="193"/>
      <c r="O29" s="194"/>
      <c r="P29" s="195">
        <f t="shared" si="0"/>
        <v>0</v>
      </c>
      <c r="Q29" s="196"/>
      <c r="R29" s="197"/>
    </row>
    <row r="30" spans="1:18" ht="12.75" customHeight="1" x14ac:dyDescent="0.2">
      <c r="A30" s="31"/>
      <c r="B30" s="190" t="s">
        <v>161</v>
      </c>
      <c r="C30" s="190"/>
      <c r="D30" s="214"/>
      <c r="E30" s="215"/>
      <c r="F30" s="215"/>
      <c r="G30" s="216"/>
      <c r="H30" s="147"/>
      <c r="I30" s="147"/>
      <c r="J30" s="147"/>
      <c r="K30" s="191"/>
      <c r="L30" s="191"/>
      <c r="M30" s="192"/>
      <c r="N30" s="193"/>
      <c r="O30" s="194"/>
      <c r="P30" s="195">
        <f t="shared" si="0"/>
        <v>0</v>
      </c>
      <c r="Q30" s="196"/>
      <c r="R30" s="197"/>
    </row>
    <row r="31" spans="1:18" ht="11.25" customHeight="1" x14ac:dyDescent="0.2">
      <c r="A31" s="31"/>
      <c r="B31" s="190" t="s">
        <v>162</v>
      </c>
      <c r="C31" s="190"/>
      <c r="D31" s="214"/>
      <c r="E31" s="215"/>
      <c r="F31" s="215"/>
      <c r="G31" s="216"/>
      <c r="H31" s="147"/>
      <c r="I31" s="147"/>
      <c r="J31" s="147"/>
      <c r="K31" s="191"/>
      <c r="L31" s="191"/>
      <c r="M31" s="192"/>
      <c r="N31" s="193"/>
      <c r="O31" s="194"/>
      <c r="P31" s="195">
        <f t="shared" si="0"/>
        <v>0</v>
      </c>
      <c r="Q31" s="196"/>
      <c r="R31" s="197"/>
    </row>
    <row r="32" spans="1:18" s="55" customFormat="1" ht="12.75" customHeight="1" thickBot="1" x14ac:dyDescent="0.25">
      <c r="A32" s="53"/>
      <c r="B32" s="61" t="s">
        <v>147</v>
      </c>
      <c r="C32" s="54"/>
      <c r="D32" s="54"/>
      <c r="E32" s="54"/>
      <c r="F32" s="54"/>
      <c r="G32" s="54"/>
      <c r="H32" s="64"/>
      <c r="I32" s="64"/>
      <c r="J32" s="64"/>
      <c r="K32" s="65"/>
      <c r="L32" s="65"/>
      <c r="M32" s="66"/>
      <c r="N32" s="66"/>
      <c r="O32" s="67"/>
      <c r="P32" s="210">
        <f>SUM(P19:R31)</f>
        <v>0</v>
      </c>
      <c r="Q32" s="211"/>
      <c r="R32" s="212"/>
    </row>
    <row r="33" spans="1:18" ht="22.5" x14ac:dyDescent="0.2">
      <c r="A33" s="27" t="s">
        <v>4</v>
      </c>
      <c r="B33" s="28" t="s">
        <v>166</v>
      </c>
      <c r="C33" s="28"/>
      <c r="D33" s="28"/>
      <c r="E33" s="29"/>
      <c r="F33" s="29"/>
      <c r="G33" s="32"/>
      <c r="H33" s="85" t="s">
        <v>148</v>
      </c>
      <c r="I33" s="86" t="s">
        <v>149</v>
      </c>
      <c r="J33" s="87" t="s">
        <v>152</v>
      </c>
      <c r="K33" s="185" t="s">
        <v>150</v>
      </c>
      <c r="L33" s="186"/>
      <c r="M33" s="185" t="s">
        <v>151</v>
      </c>
      <c r="N33" s="187"/>
      <c r="O33" s="186"/>
      <c r="P33" s="188"/>
      <c r="Q33" s="188"/>
      <c r="R33" s="189"/>
    </row>
    <row r="34" spans="1:18" ht="12.75" customHeight="1" x14ac:dyDescent="0.2">
      <c r="A34" s="31"/>
      <c r="B34" s="190" t="s">
        <v>167</v>
      </c>
      <c r="C34" s="190"/>
      <c r="D34" s="190"/>
      <c r="E34" s="190"/>
      <c r="F34" s="190"/>
      <c r="G34" s="213"/>
      <c r="H34" s="148"/>
      <c r="I34" s="148"/>
      <c r="J34" s="148"/>
      <c r="K34" s="191"/>
      <c r="L34" s="191"/>
      <c r="M34" s="192"/>
      <c r="N34" s="193"/>
      <c r="O34" s="194"/>
      <c r="P34" s="195">
        <f t="shared" ref="P34:P44" si="1">K34*M34</f>
        <v>0</v>
      </c>
      <c r="Q34" s="196"/>
      <c r="R34" s="197"/>
    </row>
    <row r="35" spans="1:18" ht="12.75" customHeight="1" x14ac:dyDescent="0.2">
      <c r="A35" s="31"/>
      <c r="B35" s="190"/>
      <c r="C35" s="190"/>
      <c r="D35" s="190"/>
      <c r="E35" s="190"/>
      <c r="F35" s="190"/>
      <c r="G35" s="213"/>
      <c r="H35" s="148"/>
      <c r="I35" s="148"/>
      <c r="J35" s="148"/>
      <c r="K35" s="191"/>
      <c r="L35" s="191"/>
      <c r="M35" s="192"/>
      <c r="N35" s="193"/>
      <c r="O35" s="194"/>
      <c r="P35" s="195">
        <f t="shared" si="1"/>
        <v>0</v>
      </c>
      <c r="Q35" s="196"/>
      <c r="R35" s="197"/>
    </row>
    <row r="36" spans="1:18" ht="12.75" customHeight="1" x14ac:dyDescent="0.2">
      <c r="A36" s="31"/>
      <c r="B36" s="190"/>
      <c r="C36" s="190"/>
      <c r="D36" s="190"/>
      <c r="E36" s="190"/>
      <c r="F36" s="190"/>
      <c r="G36" s="213"/>
      <c r="H36" s="148"/>
      <c r="I36" s="148"/>
      <c r="J36" s="148"/>
      <c r="K36" s="191"/>
      <c r="L36" s="191"/>
      <c r="M36" s="192"/>
      <c r="N36" s="193"/>
      <c r="O36" s="194"/>
      <c r="P36" s="195">
        <f t="shared" si="1"/>
        <v>0</v>
      </c>
      <c r="Q36" s="196"/>
      <c r="R36" s="197"/>
    </row>
    <row r="37" spans="1:18" ht="12.75" customHeight="1" x14ac:dyDescent="0.2">
      <c r="A37" s="31"/>
      <c r="B37" s="190"/>
      <c r="C37" s="190"/>
      <c r="D37" s="190"/>
      <c r="E37" s="190"/>
      <c r="F37" s="190"/>
      <c r="G37" s="213"/>
      <c r="H37" s="148"/>
      <c r="I37" s="148"/>
      <c r="J37" s="148"/>
      <c r="K37" s="191"/>
      <c r="L37" s="191"/>
      <c r="M37" s="192"/>
      <c r="N37" s="193"/>
      <c r="O37" s="194"/>
      <c r="P37" s="195">
        <f t="shared" si="1"/>
        <v>0</v>
      </c>
      <c r="Q37" s="196"/>
      <c r="R37" s="197"/>
    </row>
    <row r="38" spans="1:18" ht="12.75" customHeight="1" x14ac:dyDescent="0.2">
      <c r="A38" s="31"/>
      <c r="B38" s="190" t="s">
        <v>163</v>
      </c>
      <c r="C38" s="190"/>
      <c r="D38" s="190"/>
      <c r="E38" s="190"/>
      <c r="F38" s="190"/>
      <c r="G38" s="213"/>
      <c r="H38" s="148"/>
      <c r="I38" s="148"/>
      <c r="J38" s="148"/>
      <c r="K38" s="191"/>
      <c r="L38" s="191"/>
      <c r="M38" s="192"/>
      <c r="N38" s="193"/>
      <c r="O38" s="194"/>
      <c r="P38" s="195">
        <f t="shared" si="1"/>
        <v>0</v>
      </c>
      <c r="Q38" s="196"/>
      <c r="R38" s="197"/>
    </row>
    <row r="39" spans="1:18" ht="12.75" customHeight="1" x14ac:dyDescent="0.2">
      <c r="A39" s="31"/>
      <c r="B39" s="190" t="s">
        <v>164</v>
      </c>
      <c r="C39" s="190"/>
      <c r="D39" s="190"/>
      <c r="E39" s="190"/>
      <c r="F39" s="190"/>
      <c r="G39" s="213"/>
      <c r="H39" s="148"/>
      <c r="I39" s="148"/>
      <c r="J39" s="148"/>
      <c r="K39" s="191"/>
      <c r="L39" s="191"/>
      <c r="M39" s="192"/>
      <c r="N39" s="193"/>
      <c r="O39" s="194"/>
      <c r="P39" s="195">
        <f t="shared" si="1"/>
        <v>0</v>
      </c>
      <c r="Q39" s="196"/>
      <c r="R39" s="197"/>
    </row>
    <row r="40" spans="1:18" ht="12.75" customHeight="1" x14ac:dyDescent="0.2">
      <c r="A40" s="31"/>
      <c r="B40" s="190" t="s">
        <v>165</v>
      </c>
      <c r="C40" s="190"/>
      <c r="D40" s="190"/>
      <c r="E40" s="190"/>
      <c r="F40" s="190"/>
      <c r="G40" s="213"/>
      <c r="H40" s="148"/>
      <c r="I40" s="148"/>
      <c r="J40" s="148"/>
      <c r="K40" s="191"/>
      <c r="L40" s="191"/>
      <c r="M40" s="192"/>
      <c r="N40" s="193"/>
      <c r="O40" s="194"/>
      <c r="P40" s="195">
        <f t="shared" si="1"/>
        <v>0</v>
      </c>
      <c r="Q40" s="196"/>
      <c r="R40" s="197"/>
    </row>
    <row r="41" spans="1:18" ht="12.75" customHeight="1" x14ac:dyDescent="0.2">
      <c r="A41" s="31"/>
      <c r="B41" s="190"/>
      <c r="C41" s="190"/>
      <c r="D41" s="190"/>
      <c r="E41" s="190"/>
      <c r="F41" s="190"/>
      <c r="G41" s="213"/>
      <c r="H41" s="148"/>
      <c r="I41" s="148"/>
      <c r="J41" s="148"/>
      <c r="K41" s="191"/>
      <c r="L41" s="191"/>
      <c r="M41" s="192"/>
      <c r="N41" s="193"/>
      <c r="O41" s="194"/>
      <c r="P41" s="195">
        <f t="shared" si="1"/>
        <v>0</v>
      </c>
      <c r="Q41" s="196"/>
      <c r="R41" s="197"/>
    </row>
    <row r="42" spans="1:18" ht="12.75" customHeight="1" x14ac:dyDescent="0.2">
      <c r="A42" s="31"/>
      <c r="B42" s="190" t="s">
        <v>160</v>
      </c>
      <c r="C42" s="190"/>
      <c r="D42" s="217"/>
      <c r="E42" s="218"/>
      <c r="F42" s="218"/>
      <c r="G42" s="219"/>
      <c r="H42" s="149"/>
      <c r="I42" s="149"/>
      <c r="J42" s="149"/>
      <c r="K42" s="191"/>
      <c r="L42" s="191"/>
      <c r="M42" s="192"/>
      <c r="N42" s="193"/>
      <c r="O42" s="194"/>
      <c r="P42" s="195">
        <f t="shared" si="1"/>
        <v>0</v>
      </c>
      <c r="Q42" s="196"/>
      <c r="R42" s="197"/>
    </row>
    <row r="43" spans="1:18" ht="12.75" customHeight="1" x14ac:dyDescent="0.2">
      <c r="A43" s="31"/>
      <c r="B43" s="190" t="s">
        <v>161</v>
      </c>
      <c r="C43" s="190"/>
      <c r="D43" s="217"/>
      <c r="E43" s="218"/>
      <c r="F43" s="218"/>
      <c r="G43" s="219"/>
      <c r="H43" s="147"/>
      <c r="I43" s="147"/>
      <c r="J43" s="147"/>
      <c r="K43" s="191"/>
      <c r="L43" s="191"/>
      <c r="M43" s="192"/>
      <c r="N43" s="193"/>
      <c r="O43" s="194"/>
      <c r="P43" s="195">
        <f t="shared" si="1"/>
        <v>0</v>
      </c>
      <c r="Q43" s="196"/>
      <c r="R43" s="197"/>
    </row>
    <row r="44" spans="1:18" ht="11.25" customHeight="1" x14ac:dyDescent="0.2">
      <c r="A44" s="31"/>
      <c r="B44" s="190" t="s">
        <v>162</v>
      </c>
      <c r="C44" s="190"/>
      <c r="D44" s="217"/>
      <c r="E44" s="218"/>
      <c r="F44" s="218"/>
      <c r="G44" s="219"/>
      <c r="H44" s="147"/>
      <c r="I44" s="147"/>
      <c r="J44" s="147"/>
      <c r="K44" s="191"/>
      <c r="L44" s="191"/>
      <c r="M44" s="192"/>
      <c r="N44" s="193"/>
      <c r="O44" s="194"/>
      <c r="P44" s="195">
        <f t="shared" si="1"/>
        <v>0</v>
      </c>
      <c r="Q44" s="196"/>
      <c r="R44" s="197"/>
    </row>
    <row r="45" spans="1:18" s="55" customFormat="1" ht="12.75" customHeight="1" thickBot="1" x14ac:dyDescent="0.25">
      <c r="A45" s="53"/>
      <c r="B45" s="61" t="s">
        <v>147</v>
      </c>
      <c r="C45" s="54"/>
      <c r="D45" s="54"/>
      <c r="E45" s="54"/>
      <c r="F45" s="54"/>
      <c r="G45" s="54"/>
      <c r="H45" s="64"/>
      <c r="I45" s="64"/>
      <c r="J45" s="64"/>
      <c r="K45" s="65"/>
      <c r="L45" s="65"/>
      <c r="M45" s="66"/>
      <c r="N45" s="66"/>
      <c r="O45" s="67"/>
      <c r="P45" s="210">
        <f>SUM(P34:R44)</f>
        <v>0</v>
      </c>
      <c r="Q45" s="211"/>
      <c r="R45" s="212"/>
    </row>
    <row r="46" spans="1:18" ht="22.5" x14ac:dyDescent="0.2">
      <c r="A46" s="27" t="s">
        <v>134</v>
      </c>
      <c r="B46" s="28" t="s">
        <v>168</v>
      </c>
      <c r="C46" s="28"/>
      <c r="D46" s="28"/>
      <c r="E46" s="29"/>
      <c r="F46" s="29"/>
      <c r="G46" s="32"/>
      <c r="H46" s="85" t="s">
        <v>148</v>
      </c>
      <c r="I46" s="86" t="s">
        <v>149</v>
      </c>
      <c r="J46" s="87" t="s">
        <v>152</v>
      </c>
      <c r="K46" s="185" t="s">
        <v>150</v>
      </c>
      <c r="L46" s="186"/>
      <c r="M46" s="185" t="s">
        <v>151</v>
      </c>
      <c r="N46" s="187"/>
      <c r="O46" s="186"/>
      <c r="P46" s="188"/>
      <c r="Q46" s="188"/>
      <c r="R46" s="189"/>
    </row>
    <row r="47" spans="1:18" ht="12.75" customHeight="1" x14ac:dyDescent="0.2">
      <c r="A47" s="31"/>
      <c r="B47" s="190"/>
      <c r="C47" s="190"/>
      <c r="D47" s="190"/>
      <c r="E47" s="190"/>
      <c r="F47" s="190"/>
      <c r="G47" s="213"/>
      <c r="H47" s="26"/>
      <c r="I47" s="26"/>
      <c r="J47" s="26"/>
      <c r="K47" s="191"/>
      <c r="L47" s="191"/>
      <c r="M47" s="192"/>
      <c r="N47" s="193"/>
      <c r="O47" s="194"/>
      <c r="P47" s="195">
        <f t="shared" ref="P47:P50" si="2">K47*M47</f>
        <v>0</v>
      </c>
      <c r="Q47" s="196"/>
      <c r="R47" s="197"/>
    </row>
    <row r="48" spans="1:18" ht="12.75" customHeight="1" x14ac:dyDescent="0.2">
      <c r="A48" s="31"/>
      <c r="B48" s="190"/>
      <c r="C48" s="190"/>
      <c r="D48" s="190"/>
      <c r="E48" s="190"/>
      <c r="F48" s="190"/>
      <c r="G48" s="213"/>
      <c r="H48" s="26"/>
      <c r="I48" s="26"/>
      <c r="J48" s="26"/>
      <c r="K48" s="191"/>
      <c r="L48" s="191"/>
      <c r="M48" s="192"/>
      <c r="N48" s="193"/>
      <c r="O48" s="194"/>
      <c r="P48" s="195">
        <f t="shared" si="2"/>
        <v>0</v>
      </c>
      <c r="Q48" s="196"/>
      <c r="R48" s="197"/>
    </row>
    <row r="49" spans="1:18" ht="12.75" customHeight="1" x14ac:dyDescent="0.2">
      <c r="A49" s="31"/>
      <c r="B49" s="190"/>
      <c r="C49" s="190"/>
      <c r="D49" s="190"/>
      <c r="E49" s="190"/>
      <c r="F49" s="190"/>
      <c r="G49" s="213"/>
      <c r="H49" s="26"/>
      <c r="I49" s="26"/>
      <c r="J49" s="26"/>
      <c r="K49" s="191"/>
      <c r="L49" s="191"/>
      <c r="M49" s="192"/>
      <c r="N49" s="193"/>
      <c r="O49" s="194"/>
      <c r="P49" s="195">
        <f t="shared" si="2"/>
        <v>0</v>
      </c>
      <c r="Q49" s="196"/>
      <c r="R49" s="197"/>
    </row>
    <row r="50" spans="1:18" ht="12.75" customHeight="1" x14ac:dyDescent="0.2">
      <c r="A50" s="31"/>
      <c r="B50" s="190"/>
      <c r="C50" s="190"/>
      <c r="D50" s="190"/>
      <c r="E50" s="190"/>
      <c r="F50" s="190"/>
      <c r="G50" s="213"/>
      <c r="H50" s="26"/>
      <c r="I50" s="26"/>
      <c r="J50" s="26"/>
      <c r="K50" s="191"/>
      <c r="L50" s="191"/>
      <c r="M50" s="192"/>
      <c r="N50" s="193"/>
      <c r="O50" s="194"/>
      <c r="P50" s="195">
        <f t="shared" si="2"/>
        <v>0</v>
      </c>
      <c r="Q50" s="196"/>
      <c r="R50" s="197"/>
    </row>
    <row r="51" spans="1:18" s="55" customFormat="1" ht="12.75" customHeight="1" thickBot="1" x14ac:dyDescent="0.25">
      <c r="A51" s="60"/>
      <c r="B51" s="61" t="s">
        <v>147</v>
      </c>
      <c r="C51" s="96"/>
      <c r="D51" s="96"/>
      <c r="E51" s="96"/>
      <c r="F51" s="96"/>
      <c r="G51" s="96"/>
      <c r="H51" s="78"/>
      <c r="I51" s="78"/>
      <c r="J51" s="78"/>
      <c r="K51" s="65"/>
      <c r="L51" s="65"/>
      <c r="M51" s="66"/>
      <c r="N51" s="66"/>
      <c r="O51" s="67"/>
      <c r="P51" s="220">
        <f>SUM(P47:R50)</f>
        <v>0</v>
      </c>
      <c r="Q51" s="221"/>
      <c r="R51" s="222"/>
    </row>
    <row r="52" spans="1:18" ht="15" customHeight="1" x14ac:dyDescent="0.2">
      <c r="A52" s="27" t="s">
        <v>5</v>
      </c>
      <c r="B52" s="28" t="s">
        <v>169</v>
      </c>
      <c r="C52" s="28"/>
      <c r="D52" s="28"/>
      <c r="E52" s="29"/>
      <c r="F52" s="29"/>
      <c r="G52" s="32"/>
      <c r="H52" s="32"/>
      <c r="I52" s="32"/>
      <c r="J52" s="30"/>
      <c r="K52" s="185" t="s">
        <v>150</v>
      </c>
      <c r="L52" s="186"/>
      <c r="M52" s="185" t="s">
        <v>151</v>
      </c>
      <c r="N52" s="187"/>
      <c r="O52" s="186"/>
      <c r="P52" s="188"/>
      <c r="Q52" s="188"/>
      <c r="R52" s="189"/>
    </row>
    <row r="53" spans="1:18" ht="12.75" customHeight="1" x14ac:dyDescent="0.2">
      <c r="A53" s="31"/>
      <c r="B53" s="190" t="s">
        <v>170</v>
      </c>
      <c r="C53" s="190"/>
      <c r="D53" s="190"/>
      <c r="E53" s="190"/>
      <c r="F53" s="190"/>
      <c r="G53" s="190"/>
      <c r="H53" s="111"/>
      <c r="I53" s="111"/>
      <c r="J53" s="112"/>
      <c r="K53" s="226"/>
      <c r="L53" s="191"/>
      <c r="M53" s="192"/>
      <c r="N53" s="193"/>
      <c r="O53" s="194"/>
      <c r="P53" s="195">
        <f>K53*M53</f>
        <v>0</v>
      </c>
      <c r="Q53" s="196"/>
      <c r="R53" s="197"/>
    </row>
    <row r="54" spans="1:18" ht="12" customHeight="1" x14ac:dyDescent="0.2">
      <c r="A54" s="31"/>
      <c r="B54" s="190" t="s">
        <v>171</v>
      </c>
      <c r="C54" s="190"/>
      <c r="D54" s="190"/>
      <c r="E54" s="190"/>
      <c r="F54" s="190"/>
      <c r="G54" s="190"/>
      <c r="H54" s="111"/>
      <c r="I54" s="111"/>
      <c r="J54" s="112"/>
      <c r="K54" s="226"/>
      <c r="L54" s="191"/>
      <c r="M54" s="192"/>
      <c r="N54" s="193"/>
      <c r="O54" s="194"/>
      <c r="P54" s="195">
        <f>K54*M54</f>
        <v>0</v>
      </c>
      <c r="Q54" s="196"/>
      <c r="R54" s="197"/>
    </row>
    <row r="55" spans="1:18" s="55" customFormat="1" ht="12.75" customHeight="1" thickBot="1" x14ac:dyDescent="0.25">
      <c r="A55" s="53"/>
      <c r="B55" s="54" t="s">
        <v>147</v>
      </c>
      <c r="C55" s="54"/>
      <c r="D55" s="54"/>
      <c r="E55" s="54"/>
      <c r="F55" s="54"/>
      <c r="G55" s="54"/>
      <c r="H55" s="64"/>
      <c r="I55" s="64"/>
      <c r="J55" s="64"/>
      <c r="K55" s="65"/>
      <c r="L55" s="65"/>
      <c r="M55" s="66"/>
      <c r="N55" s="66"/>
      <c r="O55" s="67"/>
      <c r="P55" s="210">
        <f>SUM(P53:R54)</f>
        <v>0</v>
      </c>
      <c r="Q55" s="211"/>
      <c r="R55" s="212"/>
    </row>
    <row r="56" spans="1:18" ht="12.75" customHeight="1" x14ac:dyDescent="0.2">
      <c r="A56" s="56" t="s">
        <v>92</v>
      </c>
      <c r="B56" s="56" t="s">
        <v>172</v>
      </c>
      <c r="C56" s="56"/>
      <c r="D56" s="56"/>
      <c r="E56" s="56"/>
      <c r="F56" s="56"/>
      <c r="G56" s="56"/>
      <c r="H56" s="49"/>
      <c r="I56" s="49"/>
      <c r="J56" s="49"/>
      <c r="K56" s="223"/>
      <c r="L56" s="223"/>
      <c r="M56" s="223"/>
      <c r="N56" s="223"/>
      <c r="O56" s="223"/>
      <c r="P56" s="224"/>
      <c r="Q56" s="224"/>
      <c r="R56" s="225"/>
    </row>
    <row r="57" spans="1:18" x14ac:dyDescent="0.2">
      <c r="A57" s="57"/>
      <c r="B57" s="57"/>
      <c r="C57" s="57"/>
      <c r="D57" s="57"/>
      <c r="E57" s="57"/>
      <c r="F57" s="57"/>
      <c r="G57" s="57"/>
      <c r="H57" s="97" t="s">
        <v>173</v>
      </c>
      <c r="I57" s="101"/>
      <c r="J57" s="98"/>
      <c r="K57" s="226"/>
      <c r="L57" s="191"/>
      <c r="M57" s="192"/>
      <c r="N57" s="193"/>
      <c r="O57" s="194"/>
      <c r="P57" s="195">
        <f>K57*M57</f>
        <v>0</v>
      </c>
      <c r="Q57" s="196"/>
      <c r="R57" s="197"/>
    </row>
    <row r="58" spans="1:18" ht="12" customHeight="1" x14ac:dyDescent="0.2">
      <c r="A58" s="47"/>
      <c r="B58" s="235"/>
      <c r="C58" s="235"/>
      <c r="D58" s="235"/>
      <c r="E58" s="235"/>
      <c r="F58" s="235"/>
      <c r="G58" s="235"/>
      <c r="H58" s="99" t="s">
        <v>174</v>
      </c>
      <c r="I58" s="102"/>
      <c r="J58" s="100"/>
      <c r="K58" s="226"/>
      <c r="L58" s="191"/>
      <c r="M58" s="192"/>
      <c r="N58" s="193"/>
      <c r="O58" s="194"/>
      <c r="P58" s="195">
        <f>K58*M58</f>
        <v>0</v>
      </c>
      <c r="Q58" s="196"/>
      <c r="R58" s="197"/>
    </row>
    <row r="59" spans="1:18" s="55" customFormat="1" ht="12.75" customHeight="1" thickBot="1" x14ac:dyDescent="0.25">
      <c r="A59" s="53"/>
      <c r="B59" s="62" t="s">
        <v>147</v>
      </c>
      <c r="C59" s="59"/>
      <c r="D59" s="59"/>
      <c r="E59" s="59"/>
      <c r="F59" s="59"/>
      <c r="G59" s="59"/>
      <c r="H59" s="64"/>
      <c r="I59" s="64"/>
      <c r="J59" s="64"/>
      <c r="K59" s="65"/>
      <c r="L59" s="65"/>
      <c r="M59" s="66"/>
      <c r="N59" s="66"/>
      <c r="O59" s="67"/>
      <c r="P59" s="210">
        <f>SUM(P57:R58)</f>
        <v>0</v>
      </c>
      <c r="Q59" s="211"/>
      <c r="R59" s="212"/>
    </row>
    <row r="60" spans="1:18" ht="16.5" customHeight="1" thickBot="1" x14ac:dyDescent="0.25">
      <c r="A60" s="6" t="s">
        <v>6</v>
      </c>
      <c r="B60" s="33" t="s">
        <v>175</v>
      </c>
      <c r="C60" s="33"/>
      <c r="D60" s="33"/>
      <c r="E60" s="34"/>
      <c r="F60" s="34"/>
      <c r="G60" s="106"/>
      <c r="H60" s="106"/>
      <c r="I60" s="106"/>
      <c r="J60" s="35"/>
      <c r="K60" s="236"/>
      <c r="L60" s="237"/>
      <c r="M60" s="238"/>
      <c r="N60" s="239"/>
      <c r="O60" s="240"/>
      <c r="P60" s="241">
        <f>K60*M60</f>
        <v>0</v>
      </c>
      <c r="Q60" s="242"/>
      <c r="R60" s="243"/>
    </row>
    <row r="61" spans="1:18" x14ac:dyDescent="0.2">
      <c r="A61" s="58" t="s">
        <v>93</v>
      </c>
      <c r="B61" s="57" t="s">
        <v>176</v>
      </c>
      <c r="C61" s="57"/>
      <c r="D61" s="57"/>
      <c r="E61" s="57"/>
      <c r="F61" s="57"/>
      <c r="G61" s="57"/>
      <c r="H61" s="103" t="s">
        <v>177</v>
      </c>
      <c r="I61" s="104"/>
      <c r="J61" s="105"/>
      <c r="K61" s="227"/>
      <c r="L61" s="228"/>
      <c r="M61" s="229"/>
      <c r="N61" s="230"/>
      <c r="O61" s="231"/>
      <c r="P61" s="232">
        <f>K61*M61</f>
        <v>0</v>
      </c>
      <c r="Q61" s="233"/>
      <c r="R61" s="234"/>
    </row>
    <row r="62" spans="1:18" ht="16.5" customHeight="1" x14ac:dyDescent="0.2">
      <c r="A62" s="58"/>
      <c r="B62" s="57"/>
      <c r="C62" s="57"/>
      <c r="D62" s="57"/>
      <c r="E62" s="57"/>
      <c r="F62" s="57"/>
      <c r="G62" s="57"/>
      <c r="H62" s="97" t="s">
        <v>178</v>
      </c>
      <c r="I62" s="101"/>
      <c r="J62" s="98"/>
      <c r="K62" s="226"/>
      <c r="L62" s="191"/>
      <c r="M62" s="192"/>
      <c r="N62" s="193"/>
      <c r="O62" s="194"/>
      <c r="P62" s="195">
        <f>K62*M62</f>
        <v>0</v>
      </c>
      <c r="Q62" s="196"/>
      <c r="R62" s="197"/>
    </row>
    <row r="63" spans="1:18" ht="12" customHeight="1" x14ac:dyDescent="0.2">
      <c r="A63" s="47"/>
      <c r="B63" s="235"/>
      <c r="C63" s="235"/>
      <c r="D63" s="235"/>
      <c r="E63" s="235"/>
      <c r="F63" s="235"/>
      <c r="G63" s="235"/>
      <c r="H63" s="97" t="s">
        <v>179</v>
      </c>
      <c r="I63" s="101"/>
      <c r="J63" s="98"/>
      <c r="K63" s="226"/>
      <c r="L63" s="191"/>
      <c r="M63" s="192"/>
      <c r="N63" s="193"/>
      <c r="O63" s="194"/>
      <c r="P63" s="195">
        <f>K63*M63</f>
        <v>0</v>
      </c>
      <c r="Q63" s="196"/>
      <c r="R63" s="197"/>
    </row>
    <row r="64" spans="1:18" s="55" customFormat="1" ht="12.75" customHeight="1" thickBot="1" x14ac:dyDescent="0.25">
      <c r="A64" s="53"/>
      <c r="B64" s="62" t="s">
        <v>147</v>
      </c>
      <c r="C64" s="59"/>
      <c r="D64" s="59"/>
      <c r="E64" s="59"/>
      <c r="F64" s="59"/>
      <c r="G64" s="59"/>
      <c r="H64" s="64"/>
      <c r="I64" s="64"/>
      <c r="J64" s="64"/>
      <c r="K64" s="65"/>
      <c r="L64" s="65"/>
      <c r="M64" s="66"/>
      <c r="N64" s="66"/>
      <c r="O64" s="67"/>
      <c r="P64" s="210">
        <f>SUM(P61:R63)</f>
        <v>0</v>
      </c>
      <c r="Q64" s="211"/>
      <c r="R64" s="212"/>
    </row>
    <row r="65" spans="1:18" x14ac:dyDescent="0.2">
      <c r="A65" s="252" t="s">
        <v>100</v>
      </c>
      <c r="B65" s="252" t="s">
        <v>7</v>
      </c>
      <c r="C65" s="252"/>
      <c r="D65" s="252"/>
      <c r="E65" s="252"/>
      <c r="F65" s="252"/>
      <c r="G65" s="252"/>
      <c r="H65" s="103" t="s">
        <v>180</v>
      </c>
      <c r="I65" s="104"/>
      <c r="J65" s="105"/>
      <c r="K65" s="253"/>
      <c r="L65" s="254"/>
      <c r="M65" s="255"/>
      <c r="N65" s="256"/>
      <c r="O65" s="257"/>
      <c r="P65" s="232">
        <f>K65*M65</f>
        <v>0</v>
      </c>
      <c r="Q65" s="233"/>
      <c r="R65" s="234"/>
    </row>
    <row r="66" spans="1:18" x14ac:dyDescent="0.2">
      <c r="A66" s="252"/>
      <c r="B66" s="252"/>
      <c r="C66" s="252"/>
      <c r="D66" s="252"/>
      <c r="E66" s="252"/>
      <c r="F66" s="252"/>
      <c r="G66" s="252"/>
      <c r="H66" s="97" t="s">
        <v>181</v>
      </c>
      <c r="I66" s="101"/>
      <c r="J66" s="98"/>
      <c r="K66" s="247"/>
      <c r="L66" s="248"/>
      <c r="M66" s="244"/>
      <c r="N66" s="245"/>
      <c r="O66" s="246"/>
      <c r="P66" s="232">
        <f>K66*M66</f>
        <v>0</v>
      </c>
      <c r="Q66" s="233"/>
      <c r="R66" s="234"/>
    </row>
    <row r="67" spans="1:18" x14ac:dyDescent="0.2">
      <c r="A67" s="252"/>
      <c r="B67" s="252"/>
      <c r="C67" s="252"/>
      <c r="D67" s="252"/>
      <c r="E67" s="252"/>
      <c r="F67" s="252"/>
      <c r="G67" s="252"/>
      <c r="H67" s="97" t="s">
        <v>182</v>
      </c>
      <c r="I67" s="101"/>
      <c r="J67" s="98"/>
      <c r="K67" s="247"/>
      <c r="L67" s="248"/>
      <c r="M67" s="244"/>
      <c r="N67" s="245"/>
      <c r="O67" s="246"/>
      <c r="P67" s="232">
        <f>K67*M67</f>
        <v>0</v>
      </c>
      <c r="Q67" s="233"/>
      <c r="R67" s="234"/>
    </row>
    <row r="68" spans="1:18" s="55" customFormat="1" ht="12.75" customHeight="1" thickBot="1" x14ac:dyDescent="0.25">
      <c r="A68" s="53"/>
      <c r="B68" s="62" t="s">
        <v>147</v>
      </c>
      <c r="C68" s="59"/>
      <c r="D68" s="59"/>
      <c r="E68" s="59"/>
      <c r="F68" s="59"/>
      <c r="G68" s="59"/>
      <c r="H68" s="79"/>
      <c r="I68" s="79"/>
      <c r="J68" s="79"/>
      <c r="K68" s="70"/>
      <c r="L68" s="70"/>
      <c r="M68" s="71"/>
      <c r="N68" s="71"/>
      <c r="O68" s="72"/>
      <c r="P68" s="249">
        <f>SUM(P65:R67)</f>
        <v>0</v>
      </c>
      <c r="Q68" s="250"/>
      <c r="R68" s="251"/>
    </row>
    <row r="69" spans="1:18" x14ac:dyDescent="0.2">
      <c r="A69" s="47" t="s">
        <v>8</v>
      </c>
      <c r="B69" s="48" t="s">
        <v>183</v>
      </c>
      <c r="C69" s="48"/>
      <c r="D69" s="48"/>
      <c r="E69" s="39"/>
      <c r="F69" s="39"/>
      <c r="G69" s="49"/>
      <c r="H69" s="97" t="s">
        <v>184</v>
      </c>
      <c r="I69" s="101"/>
      <c r="J69" s="98"/>
      <c r="K69" s="275"/>
      <c r="L69" s="275"/>
      <c r="M69" s="276"/>
      <c r="N69" s="276"/>
      <c r="O69" s="276"/>
      <c r="P69" s="277">
        <f>K69*M69</f>
        <v>0</v>
      </c>
      <c r="Q69" s="278"/>
      <c r="R69" s="279"/>
    </row>
    <row r="70" spans="1:18" x14ac:dyDescent="0.2">
      <c r="A70" s="47"/>
      <c r="B70" s="48"/>
      <c r="C70" s="48"/>
      <c r="D70" s="48"/>
      <c r="E70" s="39"/>
      <c r="F70" s="39"/>
      <c r="G70" s="49"/>
      <c r="H70" s="97" t="s">
        <v>185</v>
      </c>
      <c r="I70" s="101"/>
      <c r="J70" s="98"/>
      <c r="K70" s="280"/>
      <c r="L70" s="280"/>
      <c r="M70" s="281"/>
      <c r="N70" s="281"/>
      <c r="O70" s="281"/>
      <c r="P70" s="232">
        <f>K70*M70</f>
        <v>0</v>
      </c>
      <c r="Q70" s="233"/>
      <c r="R70" s="234"/>
    </row>
    <row r="71" spans="1:18" s="55" customFormat="1" ht="12.75" customHeight="1" thickBot="1" x14ac:dyDescent="0.25">
      <c r="A71" s="53"/>
      <c r="B71" s="62" t="s">
        <v>147</v>
      </c>
      <c r="C71" s="59"/>
      <c r="D71" s="59"/>
      <c r="E71" s="59"/>
      <c r="F71" s="59"/>
      <c r="G71" s="59"/>
      <c r="H71" s="64"/>
      <c r="I71" s="64"/>
      <c r="J71" s="64"/>
      <c r="K71" s="65"/>
      <c r="L71" s="65"/>
      <c r="M71" s="66"/>
      <c r="N71" s="66"/>
      <c r="O71" s="67"/>
      <c r="P71" s="210">
        <f>SUM(P69:R70)</f>
        <v>0</v>
      </c>
      <c r="Q71" s="211"/>
      <c r="R71" s="212"/>
    </row>
    <row r="72" spans="1:18" ht="16.5" customHeight="1" thickBot="1" x14ac:dyDescent="0.25">
      <c r="A72" s="37" t="s">
        <v>9</v>
      </c>
      <c r="B72" s="38" t="s">
        <v>193</v>
      </c>
      <c r="C72" s="38"/>
      <c r="D72" s="38"/>
      <c r="E72" s="113"/>
      <c r="F72" s="113"/>
      <c r="G72" s="36"/>
      <c r="H72" s="36"/>
      <c r="I72" s="36"/>
      <c r="J72" s="36"/>
      <c r="K72" s="261"/>
      <c r="L72" s="261"/>
      <c r="M72" s="261"/>
      <c r="N72" s="261"/>
      <c r="O72" s="262"/>
      <c r="P72" s="263"/>
      <c r="Q72" s="264"/>
      <c r="R72" s="265"/>
    </row>
    <row r="73" spans="1:18" s="2" customFormat="1" ht="22.5" customHeight="1" thickTop="1" thickBot="1" x14ac:dyDescent="0.25">
      <c r="A73" s="266" t="s">
        <v>186</v>
      </c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7">
        <f>P72+P71+P68+P64+P60+P59+P55+P45+P32+P17+P51</f>
        <v>0</v>
      </c>
      <c r="Q73" s="268"/>
      <c r="R73" s="269"/>
    </row>
    <row r="74" spans="1:18" s="7" customFormat="1" ht="19.5" customHeight="1" x14ac:dyDescent="0.2">
      <c r="A74" s="270" t="s">
        <v>187</v>
      </c>
      <c r="B74" s="271"/>
      <c r="C74" s="271"/>
      <c r="D74" s="271"/>
      <c r="E74" s="46"/>
      <c r="F74" s="46"/>
      <c r="G74" s="46"/>
      <c r="H74" s="46"/>
      <c r="I74" s="46"/>
      <c r="J74" s="46"/>
      <c r="K74" s="46"/>
      <c r="L74" s="272" t="s">
        <v>188</v>
      </c>
      <c r="M74" s="273"/>
      <c r="N74" s="273"/>
      <c r="O74" s="273"/>
      <c r="P74" s="273"/>
      <c r="Q74" s="273"/>
      <c r="R74" s="274"/>
    </row>
    <row r="75" spans="1:18" s="8" customFormat="1" ht="23.25" customHeight="1" x14ac:dyDescent="0.2">
      <c r="A75" s="41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119"/>
      <c r="M75" s="45"/>
      <c r="N75" s="45"/>
      <c r="O75" s="45"/>
      <c r="P75" s="45"/>
      <c r="Q75" s="45"/>
      <c r="R75" s="40"/>
    </row>
    <row r="76" spans="1:18" s="8" customFormat="1" ht="22.5" customHeight="1" thickBot="1" x14ac:dyDescent="0.25">
      <c r="A76" s="43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258" t="s">
        <v>189</v>
      </c>
      <c r="M76" s="259"/>
      <c r="N76" s="259"/>
      <c r="O76" s="259"/>
      <c r="P76" s="259"/>
      <c r="Q76" s="259"/>
      <c r="R76" s="260"/>
    </row>
  </sheetData>
  <sheetProtection password="CD14" sheet="1" objects="1" scenarios="1" formatRows="0" insertColumns="0" insertRows="0" autoFilter="0"/>
  <mergeCells count="216">
    <mergeCell ref="L76:R76"/>
    <mergeCell ref="P71:R71"/>
    <mergeCell ref="K72:O72"/>
    <mergeCell ref="P72:R72"/>
    <mergeCell ref="A73:O73"/>
    <mergeCell ref="P73:R73"/>
    <mergeCell ref="A74:D74"/>
    <mergeCell ref="L74:R74"/>
    <mergeCell ref="K69:L69"/>
    <mergeCell ref="M69:O69"/>
    <mergeCell ref="P69:R69"/>
    <mergeCell ref="K70:L70"/>
    <mergeCell ref="M70:O70"/>
    <mergeCell ref="P70:R70"/>
    <mergeCell ref="M66:O66"/>
    <mergeCell ref="P66:R66"/>
    <mergeCell ref="K67:L67"/>
    <mergeCell ref="M67:O67"/>
    <mergeCell ref="P67:R67"/>
    <mergeCell ref="P68:R68"/>
    <mergeCell ref="B63:G63"/>
    <mergeCell ref="K63:L63"/>
    <mergeCell ref="M63:O63"/>
    <mergeCell ref="P63:R63"/>
    <mergeCell ref="P64:R64"/>
    <mergeCell ref="A65:G67"/>
    <mergeCell ref="K65:L65"/>
    <mergeCell ref="M65:O65"/>
    <mergeCell ref="P65:R65"/>
    <mergeCell ref="K66:L66"/>
    <mergeCell ref="K61:L61"/>
    <mergeCell ref="M61:O61"/>
    <mergeCell ref="P61:R61"/>
    <mergeCell ref="K62:L62"/>
    <mergeCell ref="M62:O62"/>
    <mergeCell ref="P62:R62"/>
    <mergeCell ref="B58:G58"/>
    <mergeCell ref="K58:L58"/>
    <mergeCell ref="M58:O58"/>
    <mergeCell ref="P58:R58"/>
    <mergeCell ref="P59:R59"/>
    <mergeCell ref="K60:L60"/>
    <mergeCell ref="M60:O60"/>
    <mergeCell ref="P60:R60"/>
    <mergeCell ref="P55:R55"/>
    <mergeCell ref="K56:O56"/>
    <mergeCell ref="P56:R56"/>
    <mergeCell ref="K57:L57"/>
    <mergeCell ref="M57:O57"/>
    <mergeCell ref="P57:R57"/>
    <mergeCell ref="B53:G53"/>
    <mergeCell ref="K53:L53"/>
    <mergeCell ref="M53:O53"/>
    <mergeCell ref="P53:R53"/>
    <mergeCell ref="B54:G54"/>
    <mergeCell ref="K54:L54"/>
    <mergeCell ref="M54:O54"/>
    <mergeCell ref="P54:R54"/>
    <mergeCell ref="B50:G50"/>
    <mergeCell ref="K50:L50"/>
    <mergeCell ref="M50:O50"/>
    <mergeCell ref="P50:R50"/>
    <mergeCell ref="P51:R51"/>
    <mergeCell ref="K52:L52"/>
    <mergeCell ref="M52:O52"/>
    <mergeCell ref="P52:R52"/>
    <mergeCell ref="B48:G48"/>
    <mergeCell ref="K48:L48"/>
    <mergeCell ref="M48:O48"/>
    <mergeCell ref="P48:R48"/>
    <mergeCell ref="B49:G49"/>
    <mergeCell ref="K49:L49"/>
    <mergeCell ref="M49:O49"/>
    <mergeCell ref="P49:R49"/>
    <mergeCell ref="P45:R45"/>
    <mergeCell ref="K46:L46"/>
    <mergeCell ref="M46:O46"/>
    <mergeCell ref="P46:R46"/>
    <mergeCell ref="B47:G47"/>
    <mergeCell ref="K47:L47"/>
    <mergeCell ref="M47:O47"/>
    <mergeCell ref="P47:R47"/>
    <mergeCell ref="B43:C43"/>
    <mergeCell ref="D43:G43"/>
    <mergeCell ref="K43:L43"/>
    <mergeCell ref="M43:O43"/>
    <mergeCell ref="P43:R43"/>
    <mergeCell ref="B44:C44"/>
    <mergeCell ref="D44:G44"/>
    <mergeCell ref="K44:L44"/>
    <mergeCell ref="M44:O44"/>
    <mergeCell ref="P44:R44"/>
    <mergeCell ref="B41:G41"/>
    <mergeCell ref="K41:L41"/>
    <mergeCell ref="M41:O41"/>
    <mergeCell ref="P41:R41"/>
    <mergeCell ref="B42:C42"/>
    <mergeCell ref="D42:G42"/>
    <mergeCell ref="K42:L42"/>
    <mergeCell ref="M42:O42"/>
    <mergeCell ref="P42:R42"/>
    <mergeCell ref="B39:G39"/>
    <mergeCell ref="K39:L39"/>
    <mergeCell ref="M39:O39"/>
    <mergeCell ref="P39:R39"/>
    <mergeCell ref="B40:G40"/>
    <mergeCell ref="K40:L40"/>
    <mergeCell ref="M40:O40"/>
    <mergeCell ref="P40:R40"/>
    <mergeCell ref="B37:G37"/>
    <mergeCell ref="K37:L37"/>
    <mergeCell ref="M37:O37"/>
    <mergeCell ref="P37:R37"/>
    <mergeCell ref="B38:G38"/>
    <mergeCell ref="K38:L38"/>
    <mergeCell ref="M38:O38"/>
    <mergeCell ref="P38:R38"/>
    <mergeCell ref="B35:G35"/>
    <mergeCell ref="K35:L35"/>
    <mergeCell ref="M35:O35"/>
    <mergeCell ref="P35:R35"/>
    <mergeCell ref="B36:G36"/>
    <mergeCell ref="K36:L36"/>
    <mergeCell ref="M36:O36"/>
    <mergeCell ref="P36:R36"/>
    <mergeCell ref="P32:R32"/>
    <mergeCell ref="K33:L33"/>
    <mergeCell ref="M33:O33"/>
    <mergeCell ref="P33:R33"/>
    <mergeCell ref="B34:G34"/>
    <mergeCell ref="K34:L34"/>
    <mergeCell ref="M34:O34"/>
    <mergeCell ref="P34:R34"/>
    <mergeCell ref="B30:C30"/>
    <mergeCell ref="D30:G30"/>
    <mergeCell ref="K30:L30"/>
    <mergeCell ref="M30:O30"/>
    <mergeCell ref="P30:R30"/>
    <mergeCell ref="B31:C31"/>
    <mergeCell ref="D31:G31"/>
    <mergeCell ref="K31:L31"/>
    <mergeCell ref="M31:O31"/>
    <mergeCell ref="P31:R31"/>
    <mergeCell ref="B28:G28"/>
    <mergeCell ref="K28:L28"/>
    <mergeCell ref="M28:O28"/>
    <mergeCell ref="P28:R28"/>
    <mergeCell ref="B29:C29"/>
    <mergeCell ref="D29:G29"/>
    <mergeCell ref="K29:L29"/>
    <mergeCell ref="M29:O29"/>
    <mergeCell ref="P29:R29"/>
    <mergeCell ref="B26:G26"/>
    <mergeCell ref="K26:L26"/>
    <mergeCell ref="M26:O26"/>
    <mergeCell ref="P26:R26"/>
    <mergeCell ref="B27:G27"/>
    <mergeCell ref="K27:L27"/>
    <mergeCell ref="M27:O27"/>
    <mergeCell ref="P27:R27"/>
    <mergeCell ref="B24:G24"/>
    <mergeCell ref="K24:L24"/>
    <mergeCell ref="M24:O24"/>
    <mergeCell ref="P24:R24"/>
    <mergeCell ref="B25:G25"/>
    <mergeCell ref="K25:L25"/>
    <mergeCell ref="M25:O25"/>
    <mergeCell ref="P25:R25"/>
    <mergeCell ref="B22:G22"/>
    <mergeCell ref="K22:L22"/>
    <mergeCell ref="M22:O22"/>
    <mergeCell ref="P22:R22"/>
    <mergeCell ref="B23:G23"/>
    <mergeCell ref="K23:L23"/>
    <mergeCell ref="M23:O23"/>
    <mergeCell ref="P23:R23"/>
    <mergeCell ref="B20:G20"/>
    <mergeCell ref="K20:L20"/>
    <mergeCell ref="M20:O20"/>
    <mergeCell ref="P20:R20"/>
    <mergeCell ref="B21:G21"/>
    <mergeCell ref="K21:L21"/>
    <mergeCell ref="M21:O21"/>
    <mergeCell ref="P21:R21"/>
    <mergeCell ref="P17:R17"/>
    <mergeCell ref="K18:L18"/>
    <mergeCell ref="M18:O18"/>
    <mergeCell ref="P18:R18"/>
    <mergeCell ref="B19:G19"/>
    <mergeCell ref="K19:L19"/>
    <mergeCell ref="M19:O19"/>
    <mergeCell ref="P19:R19"/>
    <mergeCell ref="B15:G15"/>
    <mergeCell ref="K15:L15"/>
    <mergeCell ref="M15:O15"/>
    <mergeCell ref="P15:R15"/>
    <mergeCell ref="B16:G16"/>
    <mergeCell ref="K16:L16"/>
    <mergeCell ref="M16:O16"/>
    <mergeCell ref="P16:R16"/>
    <mergeCell ref="H1:K1"/>
    <mergeCell ref="L1:Q1"/>
    <mergeCell ref="L3:R3"/>
    <mergeCell ref="L4:R4"/>
    <mergeCell ref="K13:L13"/>
    <mergeCell ref="M13:O13"/>
    <mergeCell ref="P13:R13"/>
    <mergeCell ref="B14:G14"/>
    <mergeCell ref="K14:L14"/>
    <mergeCell ref="M14:O14"/>
    <mergeCell ref="P14:R14"/>
    <mergeCell ref="L5:R5"/>
    <mergeCell ref="K9:R9"/>
    <mergeCell ref="K10:R10"/>
    <mergeCell ref="P11:R12"/>
    <mergeCell ref="A12:D12"/>
  </mergeCells>
  <pageMargins left="0.25" right="0.25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'99_do not change'!$C$2:$C$29</xm:f>
          </x14:formula1>
          <xm:sqref>L1:Q1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6"/>
  <sheetViews>
    <sheetView zoomScale="90" zoomScaleNormal="90" workbookViewId="0"/>
  </sheetViews>
  <sheetFormatPr defaultColWidth="11.42578125" defaultRowHeight="12.75" x14ac:dyDescent="0.2"/>
  <cols>
    <col min="1" max="1" width="3.42578125" style="4" customWidth="1"/>
    <col min="2" max="2" width="4.42578125" style="4" customWidth="1"/>
    <col min="3" max="3" width="9.42578125" style="4" customWidth="1"/>
    <col min="4" max="4" width="10.5703125" style="4" customWidth="1"/>
    <col min="5" max="5" width="6.28515625" style="4" customWidth="1"/>
    <col min="6" max="6" width="8.42578125" style="4" customWidth="1"/>
    <col min="7" max="7" width="7.42578125" style="4" customWidth="1"/>
    <col min="8" max="8" width="27.140625" style="4" bestFit="1" customWidth="1"/>
    <col min="9" max="9" width="25.140625" style="4" customWidth="1"/>
    <col min="10" max="10" width="21.7109375" style="4" customWidth="1"/>
    <col min="11" max="11" width="8.140625" style="4" customWidth="1"/>
    <col min="12" max="12" width="5.5703125" style="4" customWidth="1"/>
    <col min="13" max="13" width="5" style="4" customWidth="1"/>
    <col min="14" max="14" width="5.5703125" style="4" customWidth="1"/>
    <col min="15" max="16" width="5" style="4" customWidth="1"/>
    <col min="17" max="17" width="17.5703125" style="4" customWidth="1"/>
    <col min="18" max="18" width="9" style="4" customWidth="1"/>
    <col min="19" max="16384" width="11.42578125" style="4"/>
  </cols>
  <sheetData>
    <row r="1" spans="1:18" s="21" customFormat="1" ht="13.5" thickBot="1" x14ac:dyDescent="0.25">
      <c r="H1" s="174" t="s">
        <v>143</v>
      </c>
      <c r="I1" s="174"/>
      <c r="J1" s="174"/>
      <c r="K1" s="175"/>
      <c r="L1" s="333" t="s">
        <v>20</v>
      </c>
      <c r="M1" s="334"/>
      <c r="N1" s="334"/>
      <c r="O1" s="334"/>
      <c r="P1" s="334"/>
      <c r="Q1" s="335"/>
    </row>
    <row r="2" spans="1:18" s="21" customFormat="1" ht="13.5" thickBot="1" x14ac:dyDescent="0.25"/>
    <row r="3" spans="1:18" s="1" customFormat="1" ht="30.75" customHeight="1" x14ac:dyDescent="0.2">
      <c r="A3" s="13"/>
      <c r="B3" s="14"/>
      <c r="C3" s="14"/>
      <c r="D3" s="14"/>
      <c r="E3" s="14" t="s">
        <v>142</v>
      </c>
      <c r="F3" s="14"/>
      <c r="G3" s="151"/>
      <c r="H3" s="152" t="s">
        <v>103</v>
      </c>
      <c r="I3" s="153"/>
      <c r="J3" s="118"/>
      <c r="K3" s="16"/>
      <c r="L3" s="179" t="str">
        <f>VLOOKUP(L1,'99_do not change'!$C:$I,3,0)</f>
        <v>JOYSON Safety Systems Aschaffenburg GmbH</v>
      </c>
      <c r="M3" s="180"/>
      <c r="N3" s="180"/>
      <c r="O3" s="180"/>
      <c r="P3" s="180"/>
      <c r="Q3" s="180"/>
      <c r="R3" s="181"/>
    </row>
    <row r="4" spans="1:18" s="1" customFormat="1" ht="30" customHeight="1" x14ac:dyDescent="0.2">
      <c r="A4" s="15"/>
      <c r="B4" s="16"/>
      <c r="C4" s="16"/>
      <c r="D4" s="16"/>
      <c r="E4" s="16"/>
      <c r="F4" s="16"/>
      <c r="G4" s="154"/>
      <c r="H4" s="155" t="s">
        <v>102</v>
      </c>
      <c r="I4" s="156"/>
      <c r="J4" s="118"/>
      <c r="K4" s="16"/>
      <c r="L4" s="182" t="str">
        <f>VLOOKUP(L1,'99_do not change'!$C:$I,4,0)</f>
        <v>Hussitenstrasse 34</v>
      </c>
      <c r="M4" s="183"/>
      <c r="N4" s="183"/>
      <c r="O4" s="183"/>
      <c r="P4" s="183"/>
      <c r="Q4" s="183"/>
      <c r="R4" s="184"/>
    </row>
    <row r="5" spans="1:18" s="1" customFormat="1" ht="25.5" customHeight="1" thickBot="1" x14ac:dyDescent="0.25">
      <c r="A5" s="15"/>
      <c r="B5" s="16"/>
      <c r="C5" s="16"/>
      <c r="D5" s="16"/>
      <c r="E5" s="16"/>
      <c r="F5" s="16"/>
      <c r="G5" s="157"/>
      <c r="H5" s="158" t="s">
        <v>101</v>
      </c>
      <c r="I5" s="159"/>
      <c r="J5" s="118"/>
      <c r="K5" s="16"/>
      <c r="L5" s="182" t="str">
        <f>VLOOKUP($L$1,'99_do not change'!$C:$I,7,0)&amp;" - "&amp;VLOOKUP($L$1,'99_do not change'!$C:$I,5,0)&amp;" "&amp;VLOOKUP($L$1,'99_do not change'!$C:$I,6,0)</f>
        <v>DE - 13355 Berlin</v>
      </c>
      <c r="M5" s="183"/>
      <c r="N5" s="183"/>
      <c r="O5" s="183"/>
      <c r="P5" s="183"/>
      <c r="Q5" s="183"/>
      <c r="R5" s="184"/>
    </row>
    <row r="6" spans="1:18" s="2" customFormat="1" ht="21" customHeight="1" x14ac:dyDescent="0.2">
      <c r="A6" s="23" t="s">
        <v>0</v>
      </c>
      <c r="B6" s="24"/>
      <c r="C6" s="24"/>
      <c r="D6" s="25"/>
      <c r="E6" s="25"/>
      <c r="F6" s="25"/>
      <c r="G6" s="109" t="s">
        <v>195</v>
      </c>
      <c r="H6" s="25"/>
      <c r="I6" s="25"/>
      <c r="J6" s="323" t="s">
        <v>196</v>
      </c>
      <c r="K6" s="324"/>
      <c r="L6" s="324"/>
      <c r="M6" s="324"/>
      <c r="N6" s="324"/>
      <c r="O6" s="324"/>
      <c r="P6" s="324"/>
      <c r="Q6" s="324"/>
      <c r="R6" s="325"/>
    </row>
    <row r="7" spans="1:18" s="2" customFormat="1" ht="21" customHeight="1" x14ac:dyDescent="0.2">
      <c r="A7" s="140"/>
      <c r="B7" s="141"/>
      <c r="C7" s="141"/>
      <c r="D7" s="142"/>
      <c r="E7" s="142"/>
      <c r="F7" s="142"/>
      <c r="G7" s="143" t="s">
        <v>197</v>
      </c>
      <c r="H7" s="142"/>
      <c r="I7" s="142"/>
      <c r="J7" s="144">
        <v>43544</v>
      </c>
      <c r="K7" s="145"/>
      <c r="L7" s="145"/>
      <c r="M7" s="145"/>
      <c r="N7" s="145"/>
      <c r="O7" s="145"/>
      <c r="P7" s="145"/>
      <c r="Q7" s="145"/>
      <c r="R7" s="146"/>
    </row>
    <row r="8" spans="1:18" s="3" customFormat="1" ht="13.5" thickBot="1" x14ac:dyDescent="0.25">
      <c r="A8" s="108"/>
      <c r="B8" s="22"/>
      <c r="C8" s="22"/>
      <c r="D8" s="22"/>
      <c r="E8" s="22"/>
      <c r="F8" s="22"/>
      <c r="G8" s="22" t="s">
        <v>194</v>
      </c>
      <c r="H8" s="95"/>
      <c r="I8" s="130"/>
      <c r="J8" s="326">
        <v>1234</v>
      </c>
      <c r="K8" s="327"/>
      <c r="L8" s="327"/>
      <c r="M8" s="327"/>
      <c r="N8" s="327"/>
      <c r="O8" s="327"/>
      <c r="P8" s="327"/>
      <c r="Q8" s="327"/>
      <c r="R8" s="328"/>
    </row>
    <row r="9" spans="1:18" s="3" customFormat="1" x14ac:dyDescent="0.2">
      <c r="A9" s="129"/>
      <c r="B9" s="120"/>
      <c r="C9" s="120"/>
      <c r="D9" s="120"/>
      <c r="E9" s="120"/>
      <c r="F9" s="120"/>
      <c r="G9" s="109" t="s">
        <v>144</v>
      </c>
      <c r="H9" s="25"/>
      <c r="I9" s="25"/>
      <c r="J9" s="107" t="s">
        <v>146</v>
      </c>
      <c r="K9" s="329" t="s">
        <v>199</v>
      </c>
      <c r="L9" s="329"/>
      <c r="M9" s="329"/>
      <c r="N9" s="329"/>
      <c r="O9" s="329"/>
      <c r="P9" s="329"/>
      <c r="Q9" s="329"/>
      <c r="R9" s="330"/>
    </row>
    <row r="10" spans="1:18" s="3" customFormat="1" ht="13.5" thickBot="1" x14ac:dyDescent="0.25">
      <c r="A10" s="129"/>
      <c r="B10" s="120"/>
      <c r="C10" s="120"/>
      <c r="D10" s="120"/>
      <c r="E10" s="120"/>
      <c r="F10" s="120"/>
      <c r="G10" s="120"/>
      <c r="H10" s="121"/>
      <c r="I10" s="121"/>
      <c r="J10" s="122" t="s">
        <v>145</v>
      </c>
      <c r="K10" s="331" t="s">
        <v>198</v>
      </c>
      <c r="L10" s="331"/>
      <c r="M10" s="331"/>
      <c r="N10" s="331"/>
      <c r="O10" s="331"/>
      <c r="P10" s="331"/>
      <c r="Q10" s="331"/>
      <c r="R10" s="332"/>
    </row>
    <row r="11" spans="1:18" ht="12.75" customHeight="1" x14ac:dyDescent="0.2">
      <c r="A11" s="123"/>
      <c r="B11" s="124"/>
      <c r="C11" s="124"/>
      <c r="D11" s="124"/>
      <c r="E11" s="124"/>
      <c r="F11" s="124"/>
      <c r="G11" s="124"/>
      <c r="H11" s="125"/>
      <c r="I11" s="125"/>
      <c r="J11" s="126"/>
      <c r="K11" s="125"/>
      <c r="L11" s="126"/>
      <c r="M11" s="125"/>
      <c r="N11" s="126"/>
      <c r="O11" s="127"/>
      <c r="P11" s="202" t="s">
        <v>153</v>
      </c>
      <c r="Q11" s="203"/>
      <c r="R11" s="204"/>
    </row>
    <row r="12" spans="1:18" ht="12.75" customHeight="1" thickBot="1" x14ac:dyDescent="0.25">
      <c r="A12" s="208"/>
      <c r="B12" s="209"/>
      <c r="C12" s="209"/>
      <c r="D12" s="209"/>
      <c r="E12" s="128"/>
      <c r="F12" s="88"/>
      <c r="G12" s="89"/>
      <c r="H12" s="90"/>
      <c r="I12" s="90"/>
      <c r="J12" s="93"/>
      <c r="K12" s="90"/>
      <c r="L12" s="93"/>
      <c r="M12" s="90"/>
      <c r="N12" s="93"/>
      <c r="O12" s="94"/>
      <c r="P12" s="205"/>
      <c r="Q12" s="206"/>
      <c r="R12" s="207"/>
    </row>
    <row r="13" spans="1:18" ht="15" customHeight="1" x14ac:dyDescent="0.2">
      <c r="A13" s="27">
        <v>1</v>
      </c>
      <c r="B13" s="28" t="s">
        <v>191</v>
      </c>
      <c r="C13" s="28"/>
      <c r="D13" s="28"/>
      <c r="E13" s="29"/>
      <c r="F13" s="29"/>
      <c r="G13" s="32"/>
      <c r="H13" s="5"/>
      <c r="I13" s="32"/>
      <c r="J13" s="32"/>
      <c r="K13" s="185" t="s">
        <v>154</v>
      </c>
      <c r="L13" s="186"/>
      <c r="M13" s="185" t="s">
        <v>155</v>
      </c>
      <c r="N13" s="187"/>
      <c r="O13" s="186"/>
      <c r="P13" s="188"/>
      <c r="Q13" s="188"/>
      <c r="R13" s="189"/>
    </row>
    <row r="14" spans="1:18" ht="12.75" customHeight="1" x14ac:dyDescent="0.2">
      <c r="A14" s="91"/>
      <c r="B14" s="190" t="s">
        <v>1</v>
      </c>
      <c r="C14" s="190"/>
      <c r="D14" s="190"/>
      <c r="E14" s="190"/>
      <c r="F14" s="190"/>
      <c r="G14" s="190"/>
      <c r="H14" s="92"/>
      <c r="I14" s="92"/>
      <c r="J14" s="63"/>
      <c r="K14" s="295"/>
      <c r="L14" s="295"/>
      <c r="M14" s="296"/>
      <c r="N14" s="297"/>
      <c r="O14" s="298"/>
      <c r="P14" s="195">
        <f>K14*M14</f>
        <v>0</v>
      </c>
      <c r="Q14" s="196"/>
      <c r="R14" s="197"/>
    </row>
    <row r="15" spans="1:18" ht="14.25" customHeight="1" x14ac:dyDescent="0.2">
      <c r="A15" s="91"/>
      <c r="B15" s="190" t="s">
        <v>2</v>
      </c>
      <c r="C15" s="190"/>
      <c r="D15" s="190"/>
      <c r="E15" s="190"/>
      <c r="F15" s="190"/>
      <c r="G15" s="190"/>
      <c r="H15" s="92"/>
      <c r="I15" s="92"/>
      <c r="J15" s="63"/>
      <c r="K15" s="295">
        <v>50</v>
      </c>
      <c r="L15" s="295"/>
      <c r="M15" s="296">
        <v>49</v>
      </c>
      <c r="N15" s="297"/>
      <c r="O15" s="298"/>
      <c r="P15" s="195">
        <f>K15*M15</f>
        <v>2450</v>
      </c>
      <c r="Q15" s="196"/>
      <c r="R15" s="197"/>
    </row>
    <row r="16" spans="1:18" ht="12" customHeight="1" x14ac:dyDescent="0.2">
      <c r="A16" s="91"/>
      <c r="B16" s="190" t="s">
        <v>190</v>
      </c>
      <c r="C16" s="190"/>
      <c r="D16" s="190"/>
      <c r="E16" s="190"/>
      <c r="F16" s="190"/>
      <c r="G16" s="190"/>
      <c r="H16" s="92"/>
      <c r="I16" s="92"/>
      <c r="J16" s="63"/>
      <c r="K16" s="295"/>
      <c r="L16" s="295"/>
      <c r="M16" s="296"/>
      <c r="N16" s="297"/>
      <c r="O16" s="298"/>
      <c r="P16" s="195">
        <f>K16*M16</f>
        <v>0</v>
      </c>
      <c r="Q16" s="196"/>
      <c r="R16" s="197"/>
    </row>
    <row r="17" spans="1:18" s="55" customFormat="1" ht="12.75" customHeight="1" thickBot="1" x14ac:dyDescent="0.25">
      <c r="A17" s="53"/>
      <c r="B17" s="61" t="s">
        <v>147</v>
      </c>
      <c r="C17" s="54"/>
      <c r="D17" s="54"/>
      <c r="E17" s="54"/>
      <c r="F17" s="54"/>
      <c r="G17" s="54"/>
      <c r="H17" s="64"/>
      <c r="I17" s="64"/>
      <c r="J17" s="64"/>
      <c r="K17" s="65"/>
      <c r="L17" s="65"/>
      <c r="M17" s="66"/>
      <c r="N17" s="66"/>
      <c r="O17" s="67"/>
      <c r="P17" s="210">
        <f>SUM(P14:R16)</f>
        <v>2450</v>
      </c>
      <c r="Q17" s="211"/>
      <c r="R17" s="212"/>
    </row>
    <row r="18" spans="1:18" ht="25.5" customHeight="1" x14ac:dyDescent="0.2">
      <c r="A18" s="27" t="s">
        <v>3</v>
      </c>
      <c r="B18" s="28" t="s">
        <v>156</v>
      </c>
      <c r="C18" s="28"/>
      <c r="D18" s="28"/>
      <c r="E18" s="29"/>
      <c r="F18" s="29"/>
      <c r="G18" s="32"/>
      <c r="H18" s="85" t="s">
        <v>148</v>
      </c>
      <c r="I18" s="86" t="s">
        <v>149</v>
      </c>
      <c r="J18" s="87" t="s">
        <v>152</v>
      </c>
      <c r="K18" s="185" t="s">
        <v>150</v>
      </c>
      <c r="L18" s="186"/>
      <c r="M18" s="185" t="s">
        <v>151</v>
      </c>
      <c r="N18" s="187"/>
      <c r="O18" s="186"/>
      <c r="P18" s="188"/>
      <c r="Q18" s="188"/>
      <c r="R18" s="189"/>
    </row>
    <row r="19" spans="1:18" ht="12.75" customHeight="1" x14ac:dyDescent="0.2">
      <c r="A19" s="31"/>
      <c r="B19" s="190" t="s">
        <v>104</v>
      </c>
      <c r="C19" s="190"/>
      <c r="D19" s="190"/>
      <c r="E19" s="190"/>
      <c r="F19" s="190"/>
      <c r="G19" s="213"/>
      <c r="H19" s="114" t="s">
        <v>105</v>
      </c>
      <c r="I19" s="114" t="s">
        <v>200</v>
      </c>
      <c r="J19" s="160" t="s">
        <v>202</v>
      </c>
      <c r="K19" s="295">
        <v>1</v>
      </c>
      <c r="L19" s="295"/>
      <c r="M19" s="296">
        <v>12680.9</v>
      </c>
      <c r="N19" s="297"/>
      <c r="O19" s="298"/>
      <c r="P19" s="195">
        <f t="shared" ref="P19:P31" si="0">K19*M19</f>
        <v>12680.9</v>
      </c>
      <c r="Q19" s="196"/>
      <c r="R19" s="197"/>
    </row>
    <row r="20" spans="1:18" ht="12.75" customHeight="1" x14ac:dyDescent="0.2">
      <c r="A20" s="31"/>
      <c r="B20" s="321"/>
      <c r="C20" s="321"/>
      <c r="D20" s="321"/>
      <c r="E20" s="321"/>
      <c r="F20" s="321"/>
      <c r="G20" s="322"/>
      <c r="H20" s="150" t="s">
        <v>207</v>
      </c>
      <c r="I20" s="114" t="s">
        <v>201</v>
      </c>
      <c r="J20" s="114" t="s">
        <v>203</v>
      </c>
      <c r="K20" s="317">
        <v>0</v>
      </c>
      <c r="L20" s="317"/>
      <c r="M20" s="318">
        <v>11200</v>
      </c>
      <c r="N20" s="319"/>
      <c r="O20" s="320"/>
      <c r="P20" s="195">
        <f t="shared" si="0"/>
        <v>0</v>
      </c>
      <c r="Q20" s="196"/>
      <c r="R20" s="197"/>
    </row>
    <row r="21" spans="1:18" ht="12.75" customHeight="1" x14ac:dyDescent="0.2">
      <c r="A21" s="31"/>
      <c r="B21" s="190"/>
      <c r="C21" s="190"/>
      <c r="D21" s="190"/>
      <c r="E21" s="190"/>
      <c r="F21" s="190"/>
      <c r="G21" s="213"/>
      <c r="H21" s="114"/>
      <c r="I21" s="114"/>
      <c r="J21" s="114"/>
      <c r="K21" s="295"/>
      <c r="L21" s="295"/>
      <c r="M21" s="296"/>
      <c r="N21" s="297"/>
      <c r="O21" s="298"/>
      <c r="P21" s="195">
        <f t="shared" si="0"/>
        <v>0</v>
      </c>
      <c r="Q21" s="196"/>
      <c r="R21" s="197"/>
    </row>
    <row r="22" spans="1:18" ht="12.75" customHeight="1" x14ac:dyDescent="0.2">
      <c r="A22" s="31"/>
      <c r="B22" s="190"/>
      <c r="C22" s="190"/>
      <c r="D22" s="190"/>
      <c r="E22" s="190"/>
      <c r="F22" s="190"/>
      <c r="G22" s="213"/>
      <c r="H22" s="114"/>
      <c r="I22" s="114"/>
      <c r="J22" s="114"/>
      <c r="K22" s="295"/>
      <c r="L22" s="295"/>
      <c r="M22" s="296"/>
      <c r="N22" s="297"/>
      <c r="O22" s="298"/>
      <c r="P22" s="195">
        <f t="shared" si="0"/>
        <v>0</v>
      </c>
      <c r="Q22" s="196"/>
      <c r="R22" s="197"/>
    </row>
    <row r="23" spans="1:18" ht="12.75" customHeight="1" x14ac:dyDescent="0.2">
      <c r="A23" s="31"/>
      <c r="B23" s="190"/>
      <c r="C23" s="190"/>
      <c r="D23" s="190"/>
      <c r="E23" s="190"/>
      <c r="F23" s="190"/>
      <c r="G23" s="213"/>
      <c r="H23" s="114"/>
      <c r="I23" s="114"/>
      <c r="J23" s="114"/>
      <c r="K23" s="295"/>
      <c r="L23" s="295"/>
      <c r="M23" s="296"/>
      <c r="N23" s="297"/>
      <c r="O23" s="298"/>
      <c r="P23" s="195">
        <f t="shared" si="0"/>
        <v>0</v>
      </c>
      <c r="Q23" s="196"/>
      <c r="R23" s="197"/>
    </row>
    <row r="24" spans="1:18" ht="12.75" customHeight="1" x14ac:dyDescent="0.2">
      <c r="A24" s="31"/>
      <c r="B24" s="190"/>
      <c r="C24" s="190"/>
      <c r="D24" s="190"/>
      <c r="E24" s="190"/>
      <c r="F24" s="190"/>
      <c r="G24" s="213"/>
      <c r="H24" s="114"/>
      <c r="I24" s="114"/>
      <c r="J24" s="114"/>
      <c r="K24" s="295"/>
      <c r="L24" s="295"/>
      <c r="M24" s="296"/>
      <c r="N24" s="297"/>
      <c r="O24" s="298"/>
      <c r="P24" s="195">
        <f t="shared" si="0"/>
        <v>0</v>
      </c>
      <c r="Q24" s="196"/>
      <c r="R24" s="197"/>
    </row>
    <row r="25" spans="1:18" ht="12.75" customHeight="1" x14ac:dyDescent="0.2">
      <c r="A25" s="31"/>
      <c r="B25" s="190"/>
      <c r="C25" s="190"/>
      <c r="D25" s="190"/>
      <c r="E25" s="190"/>
      <c r="F25" s="190"/>
      <c r="G25" s="213"/>
      <c r="H25" s="114"/>
      <c r="I25" s="114"/>
      <c r="J25" s="114"/>
      <c r="K25" s="295"/>
      <c r="L25" s="295"/>
      <c r="M25" s="296"/>
      <c r="N25" s="297"/>
      <c r="O25" s="298"/>
      <c r="P25" s="195">
        <f t="shared" si="0"/>
        <v>0</v>
      </c>
      <c r="Q25" s="196"/>
      <c r="R25" s="197"/>
    </row>
    <row r="26" spans="1:18" ht="12.75" customHeight="1" x14ac:dyDescent="0.2">
      <c r="A26" s="31"/>
      <c r="B26" s="190" t="s">
        <v>157</v>
      </c>
      <c r="C26" s="190"/>
      <c r="D26" s="190"/>
      <c r="E26" s="190"/>
      <c r="F26" s="190"/>
      <c r="G26" s="213"/>
      <c r="H26" s="114" t="s">
        <v>204</v>
      </c>
      <c r="I26" s="114"/>
      <c r="J26" s="114"/>
      <c r="K26" s="295">
        <v>1</v>
      </c>
      <c r="L26" s="295"/>
      <c r="M26" s="296">
        <v>260</v>
      </c>
      <c r="N26" s="297"/>
      <c r="O26" s="298"/>
      <c r="P26" s="195">
        <f t="shared" si="0"/>
        <v>260</v>
      </c>
      <c r="Q26" s="196"/>
      <c r="R26" s="197"/>
    </row>
    <row r="27" spans="1:18" ht="12.75" customHeight="1" x14ac:dyDescent="0.2">
      <c r="A27" s="31"/>
      <c r="B27" s="190" t="s">
        <v>158</v>
      </c>
      <c r="C27" s="190"/>
      <c r="D27" s="190"/>
      <c r="E27" s="190"/>
      <c r="F27" s="190"/>
      <c r="G27" s="213"/>
      <c r="H27" s="114"/>
      <c r="I27" s="114"/>
      <c r="J27" s="114"/>
      <c r="K27" s="295"/>
      <c r="L27" s="295"/>
      <c r="M27" s="296"/>
      <c r="N27" s="297"/>
      <c r="O27" s="298"/>
      <c r="P27" s="195">
        <f t="shared" si="0"/>
        <v>0</v>
      </c>
      <c r="Q27" s="196"/>
      <c r="R27" s="197"/>
    </row>
    <row r="28" spans="1:18" ht="12.75" customHeight="1" x14ac:dyDescent="0.2">
      <c r="A28" s="31"/>
      <c r="B28" s="190" t="s">
        <v>159</v>
      </c>
      <c r="C28" s="190"/>
      <c r="D28" s="190"/>
      <c r="E28" s="190"/>
      <c r="F28" s="190"/>
      <c r="G28" s="213"/>
      <c r="H28" s="114"/>
      <c r="I28" s="114"/>
      <c r="J28" s="114"/>
      <c r="K28" s="295"/>
      <c r="L28" s="295"/>
      <c r="M28" s="296"/>
      <c r="N28" s="297"/>
      <c r="O28" s="298"/>
      <c r="P28" s="195">
        <f t="shared" si="0"/>
        <v>0</v>
      </c>
      <c r="Q28" s="196"/>
      <c r="R28" s="197"/>
    </row>
    <row r="29" spans="1:18" ht="12.75" customHeight="1" x14ac:dyDescent="0.2">
      <c r="A29" s="31"/>
      <c r="B29" s="190" t="s">
        <v>160</v>
      </c>
      <c r="C29" s="190"/>
      <c r="D29" s="314"/>
      <c r="E29" s="315"/>
      <c r="F29" s="315"/>
      <c r="G29" s="316"/>
      <c r="H29" s="114"/>
      <c r="I29" s="114"/>
      <c r="J29" s="114"/>
      <c r="K29" s="295"/>
      <c r="L29" s="295"/>
      <c r="M29" s="296"/>
      <c r="N29" s="297"/>
      <c r="O29" s="298"/>
      <c r="P29" s="195">
        <f t="shared" si="0"/>
        <v>0</v>
      </c>
      <c r="Q29" s="196"/>
      <c r="R29" s="197"/>
    </row>
    <row r="30" spans="1:18" ht="12.75" customHeight="1" x14ac:dyDescent="0.2">
      <c r="A30" s="31"/>
      <c r="B30" s="190" t="s">
        <v>161</v>
      </c>
      <c r="C30" s="190"/>
      <c r="D30" s="314"/>
      <c r="E30" s="315"/>
      <c r="F30" s="315"/>
      <c r="G30" s="316"/>
      <c r="H30" s="114"/>
      <c r="I30" s="114"/>
      <c r="J30" s="114"/>
      <c r="K30" s="295"/>
      <c r="L30" s="295"/>
      <c r="M30" s="296"/>
      <c r="N30" s="297"/>
      <c r="O30" s="298"/>
      <c r="P30" s="195">
        <f t="shared" si="0"/>
        <v>0</v>
      </c>
      <c r="Q30" s="196"/>
      <c r="R30" s="197"/>
    </row>
    <row r="31" spans="1:18" ht="11.25" customHeight="1" x14ac:dyDescent="0.2">
      <c r="A31" s="31"/>
      <c r="B31" s="190" t="s">
        <v>162</v>
      </c>
      <c r="C31" s="190"/>
      <c r="D31" s="314"/>
      <c r="E31" s="315"/>
      <c r="F31" s="315"/>
      <c r="G31" s="316"/>
      <c r="H31" s="114"/>
      <c r="I31" s="114"/>
      <c r="J31" s="114"/>
      <c r="K31" s="295"/>
      <c r="L31" s="295"/>
      <c r="M31" s="296"/>
      <c r="N31" s="297"/>
      <c r="O31" s="298"/>
      <c r="P31" s="195">
        <f t="shared" si="0"/>
        <v>0</v>
      </c>
      <c r="Q31" s="196"/>
      <c r="R31" s="197"/>
    </row>
    <row r="32" spans="1:18" s="55" customFormat="1" ht="12.75" customHeight="1" thickBot="1" x14ac:dyDescent="0.25">
      <c r="A32" s="53"/>
      <c r="B32" s="61" t="s">
        <v>147</v>
      </c>
      <c r="C32" s="54"/>
      <c r="D32" s="54"/>
      <c r="E32" s="54"/>
      <c r="F32" s="54"/>
      <c r="G32" s="54"/>
      <c r="H32" s="64"/>
      <c r="I32" s="64"/>
      <c r="J32" s="64"/>
      <c r="K32" s="65"/>
      <c r="L32" s="65"/>
      <c r="M32" s="66"/>
      <c r="N32" s="66"/>
      <c r="O32" s="67"/>
      <c r="P32" s="210">
        <f>SUM(P19:R31)</f>
        <v>12940.9</v>
      </c>
      <c r="Q32" s="211"/>
      <c r="R32" s="212"/>
    </row>
    <row r="33" spans="1:18" ht="22.5" x14ac:dyDescent="0.2">
      <c r="A33" s="27" t="s">
        <v>4</v>
      </c>
      <c r="B33" s="28" t="s">
        <v>166</v>
      </c>
      <c r="C33" s="28"/>
      <c r="D33" s="28"/>
      <c r="E33" s="29"/>
      <c r="F33" s="29"/>
      <c r="G33" s="32"/>
      <c r="H33" s="85" t="s">
        <v>148</v>
      </c>
      <c r="I33" s="86" t="s">
        <v>149</v>
      </c>
      <c r="J33" s="87" t="s">
        <v>152</v>
      </c>
      <c r="K33" s="185" t="s">
        <v>150</v>
      </c>
      <c r="L33" s="186"/>
      <c r="M33" s="185" t="s">
        <v>151</v>
      </c>
      <c r="N33" s="187"/>
      <c r="O33" s="186"/>
      <c r="P33" s="188"/>
      <c r="Q33" s="188"/>
      <c r="R33" s="189"/>
    </row>
    <row r="34" spans="1:18" ht="12.75" customHeight="1" x14ac:dyDescent="0.2">
      <c r="A34" s="31"/>
      <c r="B34" s="190" t="s">
        <v>167</v>
      </c>
      <c r="C34" s="190"/>
      <c r="D34" s="190"/>
      <c r="E34" s="190"/>
      <c r="F34" s="190"/>
      <c r="G34" s="213"/>
      <c r="H34" s="68" t="s">
        <v>138</v>
      </c>
      <c r="I34" s="68" t="s">
        <v>205</v>
      </c>
      <c r="J34" s="110" t="s">
        <v>139</v>
      </c>
      <c r="K34" s="295">
        <v>1</v>
      </c>
      <c r="L34" s="295"/>
      <c r="M34" s="296">
        <v>835</v>
      </c>
      <c r="N34" s="297"/>
      <c r="O34" s="298"/>
      <c r="P34" s="195">
        <f t="shared" ref="P34:P44" si="1">K34*M34</f>
        <v>835</v>
      </c>
      <c r="Q34" s="196"/>
      <c r="R34" s="197"/>
    </row>
    <row r="35" spans="1:18" ht="12.75" customHeight="1" x14ac:dyDescent="0.2">
      <c r="A35" s="31"/>
      <c r="B35" s="190"/>
      <c r="C35" s="190"/>
      <c r="D35" s="190"/>
      <c r="E35" s="190"/>
      <c r="F35" s="190"/>
      <c r="G35" s="213"/>
      <c r="H35" s="161" t="s">
        <v>206</v>
      </c>
      <c r="I35" s="68" t="s">
        <v>208</v>
      </c>
      <c r="J35" s="110" t="s">
        <v>140</v>
      </c>
      <c r="K35" s="317">
        <v>0</v>
      </c>
      <c r="L35" s="317"/>
      <c r="M35" s="318">
        <v>798</v>
      </c>
      <c r="N35" s="319"/>
      <c r="O35" s="320"/>
      <c r="P35" s="195">
        <f t="shared" si="1"/>
        <v>0</v>
      </c>
      <c r="Q35" s="196"/>
      <c r="R35" s="197"/>
    </row>
    <row r="36" spans="1:18" ht="12.75" customHeight="1" x14ac:dyDescent="0.2">
      <c r="A36" s="31"/>
      <c r="B36" s="190"/>
      <c r="C36" s="190"/>
      <c r="D36" s="190"/>
      <c r="E36" s="190"/>
      <c r="F36" s="190"/>
      <c r="G36" s="213"/>
      <c r="H36" s="68"/>
      <c r="I36" s="68"/>
      <c r="J36" s="68"/>
      <c r="K36" s="295"/>
      <c r="L36" s="295"/>
      <c r="M36" s="296"/>
      <c r="N36" s="297"/>
      <c r="O36" s="298"/>
      <c r="P36" s="195">
        <f t="shared" si="1"/>
        <v>0</v>
      </c>
      <c r="Q36" s="196"/>
      <c r="R36" s="197"/>
    </row>
    <row r="37" spans="1:18" ht="12.75" customHeight="1" x14ac:dyDescent="0.2">
      <c r="A37" s="31"/>
      <c r="B37" s="190"/>
      <c r="C37" s="190"/>
      <c r="D37" s="190"/>
      <c r="E37" s="190"/>
      <c r="F37" s="190"/>
      <c r="G37" s="213"/>
      <c r="H37" s="68"/>
      <c r="I37" s="68"/>
      <c r="J37" s="68"/>
      <c r="K37" s="295"/>
      <c r="L37" s="295"/>
      <c r="M37" s="296"/>
      <c r="N37" s="297"/>
      <c r="O37" s="298"/>
      <c r="P37" s="195">
        <f t="shared" si="1"/>
        <v>0</v>
      </c>
      <c r="Q37" s="196"/>
      <c r="R37" s="197"/>
    </row>
    <row r="38" spans="1:18" ht="12.75" customHeight="1" x14ac:dyDescent="0.2">
      <c r="A38" s="31"/>
      <c r="B38" s="190" t="s">
        <v>163</v>
      </c>
      <c r="C38" s="190"/>
      <c r="D38" s="190"/>
      <c r="E38" s="190"/>
      <c r="F38" s="190"/>
      <c r="G38" s="213"/>
      <c r="H38" s="68" t="s">
        <v>106</v>
      </c>
      <c r="I38" s="68"/>
      <c r="J38" s="68"/>
      <c r="K38" s="295">
        <v>1</v>
      </c>
      <c r="L38" s="295"/>
      <c r="M38" s="296">
        <v>120</v>
      </c>
      <c r="N38" s="297"/>
      <c r="O38" s="298"/>
      <c r="P38" s="195">
        <f t="shared" si="1"/>
        <v>120</v>
      </c>
      <c r="Q38" s="196"/>
      <c r="R38" s="197"/>
    </row>
    <row r="39" spans="1:18" ht="12.75" customHeight="1" x14ac:dyDescent="0.2">
      <c r="A39" s="31"/>
      <c r="B39" s="190" t="s">
        <v>164</v>
      </c>
      <c r="C39" s="190"/>
      <c r="D39" s="190"/>
      <c r="E39" s="190"/>
      <c r="F39" s="190"/>
      <c r="G39" s="213"/>
      <c r="H39" s="68"/>
      <c r="I39" s="68"/>
      <c r="J39" s="68"/>
      <c r="K39" s="295"/>
      <c r="L39" s="295"/>
      <c r="M39" s="296"/>
      <c r="N39" s="297"/>
      <c r="O39" s="298"/>
      <c r="P39" s="195">
        <f t="shared" si="1"/>
        <v>0</v>
      </c>
      <c r="Q39" s="196"/>
      <c r="R39" s="197"/>
    </row>
    <row r="40" spans="1:18" ht="12.75" customHeight="1" x14ac:dyDescent="0.2">
      <c r="A40" s="31"/>
      <c r="B40" s="190" t="s">
        <v>165</v>
      </c>
      <c r="C40" s="190"/>
      <c r="D40" s="190"/>
      <c r="E40" s="190"/>
      <c r="F40" s="190"/>
      <c r="G40" s="213"/>
      <c r="H40" s="68"/>
      <c r="I40" s="68"/>
      <c r="J40" s="68"/>
      <c r="K40" s="295"/>
      <c r="L40" s="295"/>
      <c r="M40" s="296"/>
      <c r="N40" s="297"/>
      <c r="O40" s="298"/>
      <c r="P40" s="195">
        <f t="shared" si="1"/>
        <v>0</v>
      </c>
      <c r="Q40" s="196"/>
      <c r="R40" s="197"/>
    </row>
    <row r="41" spans="1:18" ht="12.75" customHeight="1" x14ac:dyDescent="0.2">
      <c r="A41" s="31"/>
      <c r="B41" s="190"/>
      <c r="C41" s="190"/>
      <c r="D41" s="190"/>
      <c r="E41" s="190"/>
      <c r="F41" s="190"/>
      <c r="G41" s="213"/>
      <c r="H41" s="68"/>
      <c r="I41" s="68"/>
      <c r="J41" s="68"/>
      <c r="K41" s="295"/>
      <c r="L41" s="295"/>
      <c r="M41" s="296"/>
      <c r="N41" s="297"/>
      <c r="O41" s="298"/>
      <c r="P41" s="195">
        <f t="shared" si="1"/>
        <v>0</v>
      </c>
      <c r="Q41" s="196"/>
      <c r="R41" s="197"/>
    </row>
    <row r="42" spans="1:18" ht="12.75" customHeight="1" x14ac:dyDescent="0.2">
      <c r="A42" s="31"/>
      <c r="B42" s="190" t="s">
        <v>160</v>
      </c>
      <c r="C42" s="190"/>
      <c r="D42" s="314"/>
      <c r="E42" s="315"/>
      <c r="F42" s="315"/>
      <c r="G42" s="316"/>
      <c r="H42" s="69"/>
      <c r="I42" s="69"/>
      <c r="J42" s="69"/>
      <c r="K42" s="295"/>
      <c r="L42" s="295"/>
      <c r="M42" s="296"/>
      <c r="N42" s="297"/>
      <c r="O42" s="298"/>
      <c r="P42" s="195">
        <f t="shared" si="1"/>
        <v>0</v>
      </c>
      <c r="Q42" s="196"/>
      <c r="R42" s="197"/>
    </row>
    <row r="43" spans="1:18" ht="12.75" customHeight="1" x14ac:dyDescent="0.2">
      <c r="A43" s="31"/>
      <c r="B43" s="190" t="s">
        <v>161</v>
      </c>
      <c r="C43" s="190"/>
      <c r="D43" s="314"/>
      <c r="E43" s="315"/>
      <c r="F43" s="315"/>
      <c r="G43" s="316"/>
      <c r="H43" s="114"/>
      <c r="I43" s="114"/>
      <c r="J43" s="114"/>
      <c r="K43" s="295"/>
      <c r="L43" s="295"/>
      <c r="M43" s="296"/>
      <c r="N43" s="297"/>
      <c r="O43" s="298"/>
      <c r="P43" s="195">
        <f t="shared" si="1"/>
        <v>0</v>
      </c>
      <c r="Q43" s="196"/>
      <c r="R43" s="197"/>
    </row>
    <row r="44" spans="1:18" ht="11.25" customHeight="1" x14ac:dyDescent="0.2">
      <c r="A44" s="31"/>
      <c r="B44" s="190" t="s">
        <v>162</v>
      </c>
      <c r="C44" s="190"/>
      <c r="D44" s="314"/>
      <c r="E44" s="315"/>
      <c r="F44" s="315"/>
      <c r="G44" s="316"/>
      <c r="H44" s="114"/>
      <c r="I44" s="114"/>
      <c r="J44" s="114"/>
      <c r="K44" s="295"/>
      <c r="L44" s="295"/>
      <c r="M44" s="296"/>
      <c r="N44" s="297"/>
      <c r="O44" s="298"/>
      <c r="P44" s="195">
        <f t="shared" si="1"/>
        <v>0</v>
      </c>
      <c r="Q44" s="196"/>
      <c r="R44" s="197"/>
    </row>
    <row r="45" spans="1:18" s="55" customFormat="1" ht="12.75" customHeight="1" thickBot="1" x14ac:dyDescent="0.25">
      <c r="A45" s="53"/>
      <c r="B45" s="61" t="s">
        <v>147</v>
      </c>
      <c r="C45" s="54"/>
      <c r="D45" s="54"/>
      <c r="E45" s="54"/>
      <c r="F45" s="54"/>
      <c r="G45" s="54"/>
      <c r="H45" s="64"/>
      <c r="I45" s="64"/>
      <c r="J45" s="64"/>
      <c r="K45" s="65"/>
      <c r="L45" s="65"/>
      <c r="M45" s="66"/>
      <c r="N45" s="66"/>
      <c r="O45" s="67"/>
      <c r="P45" s="210">
        <f>SUM(P34:R44)</f>
        <v>955</v>
      </c>
      <c r="Q45" s="211"/>
      <c r="R45" s="212"/>
    </row>
    <row r="46" spans="1:18" ht="22.5" x14ac:dyDescent="0.2">
      <c r="A46" s="27" t="s">
        <v>134</v>
      </c>
      <c r="B46" s="28" t="s">
        <v>168</v>
      </c>
      <c r="C46" s="28"/>
      <c r="D46" s="28"/>
      <c r="E46" s="29"/>
      <c r="F46" s="29"/>
      <c r="G46" s="32"/>
      <c r="H46" s="85" t="s">
        <v>148</v>
      </c>
      <c r="I46" s="86" t="s">
        <v>149</v>
      </c>
      <c r="J46" s="87" t="s">
        <v>152</v>
      </c>
      <c r="K46" s="185" t="s">
        <v>150</v>
      </c>
      <c r="L46" s="186"/>
      <c r="M46" s="185" t="s">
        <v>151</v>
      </c>
      <c r="N46" s="187"/>
      <c r="O46" s="186"/>
      <c r="P46" s="188"/>
      <c r="Q46" s="188"/>
      <c r="R46" s="189"/>
    </row>
    <row r="47" spans="1:18" ht="12.75" customHeight="1" x14ac:dyDescent="0.2">
      <c r="A47" s="31"/>
      <c r="B47" s="190"/>
      <c r="C47" s="190"/>
      <c r="D47" s="190"/>
      <c r="E47" s="190"/>
      <c r="F47" s="190"/>
      <c r="G47" s="213"/>
      <c r="H47" s="110" t="s">
        <v>137</v>
      </c>
      <c r="I47" s="110" t="s">
        <v>214</v>
      </c>
      <c r="J47" s="110" t="s">
        <v>141</v>
      </c>
      <c r="K47" s="295">
        <v>1</v>
      </c>
      <c r="L47" s="295"/>
      <c r="M47" s="296">
        <v>550</v>
      </c>
      <c r="N47" s="297"/>
      <c r="O47" s="298"/>
      <c r="P47" s="195">
        <f t="shared" ref="P47:P50" si="2">K47*M47</f>
        <v>550</v>
      </c>
      <c r="Q47" s="196"/>
      <c r="R47" s="197"/>
    </row>
    <row r="48" spans="1:18" ht="12.75" customHeight="1" x14ac:dyDescent="0.2">
      <c r="A48" s="31"/>
      <c r="B48" s="190"/>
      <c r="C48" s="190"/>
      <c r="D48" s="190"/>
      <c r="E48" s="190"/>
      <c r="F48" s="190"/>
      <c r="G48" s="213"/>
      <c r="H48" s="68"/>
      <c r="I48" s="68"/>
      <c r="J48" s="68"/>
      <c r="K48" s="295"/>
      <c r="L48" s="295"/>
      <c r="M48" s="296"/>
      <c r="N48" s="297"/>
      <c r="O48" s="298"/>
      <c r="P48" s="195">
        <f t="shared" si="2"/>
        <v>0</v>
      </c>
      <c r="Q48" s="196"/>
      <c r="R48" s="197"/>
    </row>
    <row r="49" spans="1:18" ht="12.75" customHeight="1" x14ac:dyDescent="0.2">
      <c r="A49" s="31"/>
      <c r="B49" s="190"/>
      <c r="C49" s="190"/>
      <c r="D49" s="190"/>
      <c r="E49" s="190"/>
      <c r="F49" s="190"/>
      <c r="G49" s="213"/>
      <c r="H49" s="68"/>
      <c r="I49" s="68"/>
      <c r="J49" s="68"/>
      <c r="K49" s="295"/>
      <c r="L49" s="295"/>
      <c r="M49" s="296"/>
      <c r="N49" s="297"/>
      <c r="O49" s="298"/>
      <c r="P49" s="195">
        <f t="shared" si="2"/>
        <v>0</v>
      </c>
      <c r="Q49" s="196"/>
      <c r="R49" s="197"/>
    </row>
    <row r="50" spans="1:18" ht="12.75" customHeight="1" x14ac:dyDescent="0.2">
      <c r="A50" s="31"/>
      <c r="B50" s="190"/>
      <c r="C50" s="190"/>
      <c r="D50" s="190"/>
      <c r="E50" s="190"/>
      <c r="F50" s="190"/>
      <c r="G50" s="213"/>
      <c r="H50" s="68"/>
      <c r="I50" s="68"/>
      <c r="J50" s="68"/>
      <c r="K50" s="295"/>
      <c r="L50" s="295"/>
      <c r="M50" s="296"/>
      <c r="N50" s="297"/>
      <c r="O50" s="298"/>
      <c r="P50" s="195">
        <f t="shared" si="2"/>
        <v>0</v>
      </c>
      <c r="Q50" s="196"/>
      <c r="R50" s="197"/>
    </row>
    <row r="51" spans="1:18" s="55" customFormat="1" ht="12.75" customHeight="1" thickBot="1" x14ac:dyDescent="0.25">
      <c r="A51" s="60"/>
      <c r="B51" s="61" t="s">
        <v>147</v>
      </c>
      <c r="C51" s="96"/>
      <c r="D51" s="96"/>
      <c r="E51" s="96"/>
      <c r="F51" s="96"/>
      <c r="G51" s="96"/>
      <c r="H51" s="78"/>
      <c r="I51" s="78"/>
      <c r="J51" s="78"/>
      <c r="K51" s="65"/>
      <c r="L51" s="65"/>
      <c r="M51" s="66"/>
      <c r="N51" s="66"/>
      <c r="O51" s="67"/>
      <c r="P51" s="220">
        <f>SUM(P47:R50)</f>
        <v>550</v>
      </c>
      <c r="Q51" s="221"/>
      <c r="R51" s="222"/>
    </row>
    <row r="52" spans="1:18" ht="15" customHeight="1" x14ac:dyDescent="0.2">
      <c r="A52" s="27" t="s">
        <v>5</v>
      </c>
      <c r="B52" s="28" t="s">
        <v>169</v>
      </c>
      <c r="C52" s="28"/>
      <c r="D52" s="28"/>
      <c r="E52" s="29"/>
      <c r="F52" s="29"/>
      <c r="G52" s="32"/>
      <c r="H52" s="32"/>
      <c r="I52" s="32"/>
      <c r="J52" s="30"/>
      <c r="K52" s="185" t="s">
        <v>150</v>
      </c>
      <c r="L52" s="186"/>
      <c r="M52" s="185" t="s">
        <v>151</v>
      </c>
      <c r="N52" s="187"/>
      <c r="O52" s="186"/>
      <c r="P52" s="188"/>
      <c r="Q52" s="188"/>
      <c r="R52" s="189"/>
    </row>
    <row r="53" spans="1:18" ht="12.75" customHeight="1" x14ac:dyDescent="0.2">
      <c r="A53" s="31"/>
      <c r="B53" s="190" t="s">
        <v>170</v>
      </c>
      <c r="C53" s="190"/>
      <c r="D53" s="190"/>
      <c r="E53" s="190"/>
      <c r="F53" s="190"/>
      <c r="G53" s="190"/>
      <c r="H53" s="111"/>
      <c r="I53" s="111"/>
      <c r="J53" s="112"/>
      <c r="K53" s="294"/>
      <c r="L53" s="295"/>
      <c r="M53" s="296"/>
      <c r="N53" s="297"/>
      <c r="O53" s="298"/>
      <c r="P53" s="195">
        <f>K53*M53</f>
        <v>0</v>
      </c>
      <c r="Q53" s="196"/>
      <c r="R53" s="197"/>
    </row>
    <row r="54" spans="1:18" ht="12" customHeight="1" x14ac:dyDescent="0.2">
      <c r="A54" s="31"/>
      <c r="B54" s="190" t="s">
        <v>171</v>
      </c>
      <c r="C54" s="190"/>
      <c r="D54" s="190"/>
      <c r="E54" s="190"/>
      <c r="F54" s="190"/>
      <c r="G54" s="190"/>
      <c r="H54" s="111"/>
      <c r="I54" s="111"/>
      <c r="J54" s="112"/>
      <c r="K54" s="294"/>
      <c r="L54" s="295"/>
      <c r="M54" s="296"/>
      <c r="N54" s="297"/>
      <c r="O54" s="298"/>
      <c r="P54" s="195">
        <f>K54*M54</f>
        <v>0</v>
      </c>
      <c r="Q54" s="196"/>
      <c r="R54" s="197"/>
    </row>
    <row r="55" spans="1:18" s="55" customFormat="1" ht="12.75" customHeight="1" thickBot="1" x14ac:dyDescent="0.25">
      <c r="A55" s="53"/>
      <c r="B55" s="54" t="s">
        <v>147</v>
      </c>
      <c r="C55" s="54"/>
      <c r="D55" s="54"/>
      <c r="E55" s="54"/>
      <c r="F55" s="54"/>
      <c r="G55" s="54"/>
      <c r="H55" s="64"/>
      <c r="I55" s="64"/>
      <c r="J55" s="64"/>
      <c r="K55" s="65"/>
      <c r="L55" s="65"/>
      <c r="M55" s="66"/>
      <c r="N55" s="66"/>
      <c r="O55" s="67"/>
      <c r="P55" s="210">
        <f>SUM(P53:R54)</f>
        <v>0</v>
      </c>
      <c r="Q55" s="211"/>
      <c r="R55" s="212"/>
    </row>
    <row r="56" spans="1:18" ht="12.75" customHeight="1" x14ac:dyDescent="0.2">
      <c r="A56" s="56" t="s">
        <v>92</v>
      </c>
      <c r="B56" s="56" t="s">
        <v>172</v>
      </c>
      <c r="C56" s="56"/>
      <c r="D56" s="56"/>
      <c r="E56" s="56"/>
      <c r="F56" s="56"/>
      <c r="G56" s="56"/>
      <c r="H56" s="49"/>
      <c r="I56" s="49"/>
      <c r="J56" s="49"/>
      <c r="K56" s="223"/>
      <c r="L56" s="223"/>
      <c r="M56" s="223"/>
      <c r="N56" s="223"/>
      <c r="O56" s="223"/>
      <c r="P56" s="224"/>
      <c r="Q56" s="224"/>
      <c r="R56" s="225"/>
    </row>
    <row r="57" spans="1:18" x14ac:dyDescent="0.2">
      <c r="A57" s="57"/>
      <c r="B57" s="57"/>
      <c r="C57" s="57"/>
      <c r="D57" s="57"/>
      <c r="E57" s="57"/>
      <c r="F57" s="57"/>
      <c r="G57" s="57"/>
      <c r="H57" s="97" t="s">
        <v>173</v>
      </c>
      <c r="I57" s="101"/>
      <c r="J57" s="98"/>
      <c r="K57" s="294">
        <v>1</v>
      </c>
      <c r="L57" s="295"/>
      <c r="M57" s="296">
        <v>2500</v>
      </c>
      <c r="N57" s="297"/>
      <c r="O57" s="298"/>
      <c r="P57" s="195">
        <f>K57*M57</f>
        <v>2500</v>
      </c>
      <c r="Q57" s="196"/>
      <c r="R57" s="197"/>
    </row>
    <row r="58" spans="1:18" ht="12" customHeight="1" x14ac:dyDescent="0.2">
      <c r="A58" s="47"/>
      <c r="B58" s="235"/>
      <c r="C58" s="235"/>
      <c r="D58" s="235"/>
      <c r="E58" s="235"/>
      <c r="F58" s="235"/>
      <c r="G58" s="235"/>
      <c r="H58" s="99" t="s">
        <v>174</v>
      </c>
      <c r="I58" s="102"/>
      <c r="J58" s="100"/>
      <c r="K58" s="294">
        <v>1</v>
      </c>
      <c r="L58" s="295"/>
      <c r="M58" s="296">
        <v>628</v>
      </c>
      <c r="N58" s="297"/>
      <c r="O58" s="298"/>
      <c r="P58" s="195">
        <f>K58*M58</f>
        <v>628</v>
      </c>
      <c r="Q58" s="196"/>
      <c r="R58" s="197"/>
    </row>
    <row r="59" spans="1:18" s="55" customFormat="1" ht="12.75" customHeight="1" thickBot="1" x14ac:dyDescent="0.25">
      <c r="A59" s="53"/>
      <c r="B59" s="62" t="s">
        <v>147</v>
      </c>
      <c r="C59" s="59"/>
      <c r="D59" s="59"/>
      <c r="E59" s="59"/>
      <c r="F59" s="59"/>
      <c r="G59" s="59"/>
      <c r="H59" s="64"/>
      <c r="I59" s="64"/>
      <c r="J59" s="64"/>
      <c r="K59" s="65"/>
      <c r="L59" s="65"/>
      <c r="M59" s="66"/>
      <c r="N59" s="66"/>
      <c r="O59" s="67"/>
      <c r="P59" s="210">
        <f>SUM(P57:R58)</f>
        <v>3128</v>
      </c>
      <c r="Q59" s="211"/>
      <c r="R59" s="212"/>
    </row>
    <row r="60" spans="1:18" ht="16.5" customHeight="1" thickBot="1" x14ac:dyDescent="0.25">
      <c r="A60" s="6" t="s">
        <v>6</v>
      </c>
      <c r="B60" s="33" t="s">
        <v>175</v>
      </c>
      <c r="C60" s="33"/>
      <c r="D60" s="33"/>
      <c r="E60" s="34"/>
      <c r="F60" s="34"/>
      <c r="G60" s="106"/>
      <c r="H60" s="106"/>
      <c r="I60" s="106"/>
      <c r="J60" s="35"/>
      <c r="K60" s="309"/>
      <c r="L60" s="310"/>
      <c r="M60" s="311"/>
      <c r="N60" s="312"/>
      <c r="O60" s="313"/>
      <c r="P60" s="241">
        <f>K60*M60</f>
        <v>0</v>
      </c>
      <c r="Q60" s="242"/>
      <c r="R60" s="243"/>
    </row>
    <row r="61" spans="1:18" x14ac:dyDescent="0.2">
      <c r="A61" s="58" t="s">
        <v>93</v>
      </c>
      <c r="B61" s="57" t="s">
        <v>176</v>
      </c>
      <c r="C61" s="57"/>
      <c r="D61" s="57"/>
      <c r="E61" s="57"/>
      <c r="F61" s="57"/>
      <c r="G61" s="57"/>
      <c r="H61" s="103" t="s">
        <v>177</v>
      </c>
      <c r="I61" s="104"/>
      <c r="J61" s="105"/>
      <c r="K61" s="304">
        <v>8</v>
      </c>
      <c r="L61" s="305"/>
      <c r="M61" s="306">
        <v>49</v>
      </c>
      <c r="N61" s="307"/>
      <c r="O61" s="308"/>
      <c r="P61" s="232">
        <f>K61*M61</f>
        <v>392</v>
      </c>
      <c r="Q61" s="233"/>
      <c r="R61" s="234"/>
    </row>
    <row r="62" spans="1:18" ht="16.5" customHeight="1" x14ac:dyDescent="0.2">
      <c r="A62" s="58"/>
      <c r="B62" s="57"/>
      <c r="C62" s="57"/>
      <c r="D62" s="57"/>
      <c r="E62" s="57"/>
      <c r="F62" s="57"/>
      <c r="G62" s="57"/>
      <c r="H62" s="97" t="s">
        <v>178</v>
      </c>
      <c r="I62" s="101"/>
      <c r="J62" s="98"/>
      <c r="K62" s="294">
        <v>5</v>
      </c>
      <c r="L62" s="295"/>
      <c r="M62" s="296">
        <v>49</v>
      </c>
      <c r="N62" s="297"/>
      <c r="O62" s="298"/>
      <c r="P62" s="195">
        <f>K62*M62</f>
        <v>245</v>
      </c>
      <c r="Q62" s="196"/>
      <c r="R62" s="197"/>
    </row>
    <row r="63" spans="1:18" ht="12" customHeight="1" x14ac:dyDescent="0.2">
      <c r="A63" s="47"/>
      <c r="B63" s="235"/>
      <c r="C63" s="235"/>
      <c r="D63" s="235"/>
      <c r="E63" s="235"/>
      <c r="F63" s="235"/>
      <c r="G63" s="235"/>
      <c r="H63" s="97" t="s">
        <v>179</v>
      </c>
      <c r="I63" s="101"/>
      <c r="J63" s="98"/>
      <c r="K63" s="294">
        <v>1</v>
      </c>
      <c r="L63" s="295"/>
      <c r="M63" s="296">
        <v>29.5</v>
      </c>
      <c r="N63" s="297"/>
      <c r="O63" s="298"/>
      <c r="P63" s="195">
        <f>K63*M63</f>
        <v>29.5</v>
      </c>
      <c r="Q63" s="196"/>
      <c r="R63" s="197"/>
    </row>
    <row r="64" spans="1:18" s="55" customFormat="1" ht="12.75" customHeight="1" thickBot="1" x14ac:dyDescent="0.25">
      <c r="A64" s="53"/>
      <c r="B64" s="62" t="s">
        <v>147</v>
      </c>
      <c r="C64" s="59"/>
      <c r="D64" s="59"/>
      <c r="E64" s="59"/>
      <c r="F64" s="59"/>
      <c r="G64" s="59"/>
      <c r="H64" s="64"/>
      <c r="I64" s="64"/>
      <c r="J64" s="64"/>
      <c r="K64" s="65"/>
      <c r="L64" s="65"/>
      <c r="M64" s="66"/>
      <c r="N64" s="66"/>
      <c r="O64" s="67"/>
      <c r="P64" s="210">
        <f>SUM(P61:R63)</f>
        <v>666.5</v>
      </c>
      <c r="Q64" s="211"/>
      <c r="R64" s="212"/>
    </row>
    <row r="65" spans="1:18" x14ac:dyDescent="0.2">
      <c r="A65" s="252" t="s">
        <v>100</v>
      </c>
      <c r="B65" s="252" t="s">
        <v>7</v>
      </c>
      <c r="C65" s="252"/>
      <c r="D65" s="252"/>
      <c r="E65" s="252"/>
      <c r="F65" s="252"/>
      <c r="G65" s="252"/>
      <c r="H65" s="103" t="s">
        <v>180</v>
      </c>
      <c r="I65" s="104"/>
      <c r="J65" s="105"/>
      <c r="K65" s="299">
        <v>1</v>
      </c>
      <c r="L65" s="300"/>
      <c r="M65" s="301">
        <v>226</v>
      </c>
      <c r="N65" s="302"/>
      <c r="O65" s="303"/>
      <c r="P65" s="232">
        <f>K65*M65</f>
        <v>226</v>
      </c>
      <c r="Q65" s="233"/>
      <c r="R65" s="234"/>
    </row>
    <row r="66" spans="1:18" x14ac:dyDescent="0.2">
      <c r="A66" s="252"/>
      <c r="B66" s="252"/>
      <c r="C66" s="252"/>
      <c r="D66" s="252"/>
      <c r="E66" s="252"/>
      <c r="F66" s="252"/>
      <c r="G66" s="252"/>
      <c r="H66" s="97" t="s">
        <v>181</v>
      </c>
      <c r="I66" s="101"/>
      <c r="J66" s="98"/>
      <c r="K66" s="292">
        <v>1</v>
      </c>
      <c r="L66" s="293"/>
      <c r="M66" s="289">
        <v>85</v>
      </c>
      <c r="N66" s="290"/>
      <c r="O66" s="291"/>
      <c r="P66" s="232">
        <f>K66*M66</f>
        <v>85</v>
      </c>
      <c r="Q66" s="233"/>
      <c r="R66" s="234"/>
    </row>
    <row r="67" spans="1:18" x14ac:dyDescent="0.2">
      <c r="A67" s="252"/>
      <c r="B67" s="252"/>
      <c r="C67" s="252"/>
      <c r="D67" s="252"/>
      <c r="E67" s="252"/>
      <c r="F67" s="252"/>
      <c r="G67" s="252"/>
      <c r="H67" s="97" t="s">
        <v>182</v>
      </c>
      <c r="I67" s="101"/>
      <c r="J67" s="98"/>
      <c r="K67" s="292">
        <v>1</v>
      </c>
      <c r="L67" s="293"/>
      <c r="M67" s="289">
        <v>260</v>
      </c>
      <c r="N67" s="290"/>
      <c r="O67" s="291"/>
      <c r="P67" s="232">
        <f>K67*M67</f>
        <v>260</v>
      </c>
      <c r="Q67" s="233"/>
      <c r="R67" s="234"/>
    </row>
    <row r="68" spans="1:18" s="55" customFormat="1" ht="12.75" customHeight="1" thickBot="1" x14ac:dyDescent="0.25">
      <c r="A68" s="53"/>
      <c r="B68" s="62" t="s">
        <v>147</v>
      </c>
      <c r="C68" s="59"/>
      <c r="D68" s="59"/>
      <c r="E68" s="59"/>
      <c r="F68" s="59"/>
      <c r="G68" s="59"/>
      <c r="H68" s="79"/>
      <c r="I68" s="79"/>
      <c r="J68" s="79"/>
      <c r="K68" s="70"/>
      <c r="L68" s="70"/>
      <c r="M68" s="71"/>
      <c r="N68" s="71"/>
      <c r="O68" s="72"/>
      <c r="P68" s="249">
        <f>SUM(P65:R67)</f>
        <v>571</v>
      </c>
      <c r="Q68" s="250"/>
      <c r="R68" s="251"/>
    </row>
    <row r="69" spans="1:18" x14ac:dyDescent="0.2">
      <c r="A69" s="47" t="s">
        <v>8</v>
      </c>
      <c r="B69" s="48" t="s">
        <v>183</v>
      </c>
      <c r="C69" s="48"/>
      <c r="D69" s="48"/>
      <c r="E69" s="39"/>
      <c r="F69" s="39"/>
      <c r="G69" s="49"/>
      <c r="H69" s="97" t="s">
        <v>184</v>
      </c>
      <c r="I69" s="101"/>
      <c r="J69" s="98"/>
      <c r="K69" s="285">
        <v>25</v>
      </c>
      <c r="L69" s="285"/>
      <c r="M69" s="286">
        <v>26</v>
      </c>
      <c r="N69" s="286"/>
      <c r="O69" s="286"/>
      <c r="P69" s="277">
        <f>K69*M69</f>
        <v>650</v>
      </c>
      <c r="Q69" s="278"/>
      <c r="R69" s="279"/>
    </row>
    <row r="70" spans="1:18" x14ac:dyDescent="0.2">
      <c r="A70" s="47"/>
      <c r="B70" s="48"/>
      <c r="C70" s="48"/>
      <c r="D70" s="48"/>
      <c r="E70" s="39"/>
      <c r="F70" s="39"/>
      <c r="G70" s="49"/>
      <c r="H70" s="97" t="s">
        <v>185</v>
      </c>
      <c r="I70" s="101"/>
      <c r="J70" s="98"/>
      <c r="K70" s="287">
        <v>30</v>
      </c>
      <c r="L70" s="287"/>
      <c r="M70" s="288">
        <v>28</v>
      </c>
      <c r="N70" s="288"/>
      <c r="O70" s="288"/>
      <c r="P70" s="232">
        <f>K70*M70</f>
        <v>840</v>
      </c>
      <c r="Q70" s="233"/>
      <c r="R70" s="234"/>
    </row>
    <row r="71" spans="1:18" s="55" customFormat="1" ht="12.75" customHeight="1" thickBot="1" x14ac:dyDescent="0.25">
      <c r="A71" s="53"/>
      <c r="B71" s="62" t="s">
        <v>147</v>
      </c>
      <c r="C71" s="59"/>
      <c r="D71" s="59"/>
      <c r="E71" s="59"/>
      <c r="F71" s="59"/>
      <c r="G71" s="59"/>
      <c r="H71" s="64"/>
      <c r="I71" s="64"/>
      <c r="J71" s="64"/>
      <c r="K71" s="65"/>
      <c r="L71" s="65"/>
      <c r="M71" s="66"/>
      <c r="N71" s="66"/>
      <c r="O71" s="67"/>
      <c r="P71" s="210">
        <f>SUM(P69:R70)</f>
        <v>1490</v>
      </c>
      <c r="Q71" s="211"/>
      <c r="R71" s="212"/>
    </row>
    <row r="72" spans="1:18" ht="16.5" customHeight="1" thickBot="1" x14ac:dyDescent="0.25">
      <c r="A72" s="37" t="s">
        <v>9</v>
      </c>
      <c r="B72" s="38" t="s">
        <v>193</v>
      </c>
      <c r="C72" s="38"/>
      <c r="D72" s="38"/>
      <c r="E72" s="113"/>
      <c r="F72" s="113"/>
      <c r="G72" s="36"/>
      <c r="H72" s="36"/>
      <c r="I72" s="36"/>
      <c r="J72" s="36"/>
      <c r="K72" s="261"/>
      <c r="L72" s="261"/>
      <c r="M72" s="261"/>
      <c r="N72" s="261"/>
      <c r="O72" s="262"/>
      <c r="P72" s="282">
        <v>650</v>
      </c>
      <c r="Q72" s="283"/>
      <c r="R72" s="284"/>
    </row>
    <row r="73" spans="1:18" s="2" customFormat="1" ht="22.5" customHeight="1" thickTop="1" thickBot="1" x14ac:dyDescent="0.25">
      <c r="A73" s="266" t="s">
        <v>186</v>
      </c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7">
        <f>P72+P71+P68+P64+P60+P59+P55+P45+P32+P17</f>
        <v>22851.4</v>
      </c>
      <c r="Q73" s="268"/>
      <c r="R73" s="269"/>
    </row>
    <row r="74" spans="1:18" s="7" customFormat="1" ht="19.5" customHeight="1" x14ac:dyDescent="0.2">
      <c r="A74" s="270" t="s">
        <v>187</v>
      </c>
      <c r="B74" s="271"/>
      <c r="C74" s="271"/>
      <c r="D74" s="271"/>
      <c r="E74" s="46"/>
      <c r="F74" s="46"/>
      <c r="G74" s="46"/>
      <c r="H74" s="46"/>
      <c r="I74" s="46"/>
      <c r="J74" s="46"/>
      <c r="K74" s="46"/>
      <c r="L74" s="272" t="s">
        <v>188</v>
      </c>
      <c r="M74" s="273"/>
      <c r="N74" s="273"/>
      <c r="O74" s="273"/>
      <c r="P74" s="273"/>
      <c r="Q74" s="273"/>
      <c r="R74" s="274"/>
    </row>
    <row r="75" spans="1:18" s="8" customFormat="1" ht="23.25" customHeight="1" x14ac:dyDescent="0.2">
      <c r="A75" s="16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4"/>
      <c r="M75" s="75"/>
      <c r="N75" s="75"/>
      <c r="O75" s="75"/>
      <c r="P75" s="75"/>
      <c r="Q75" s="75"/>
      <c r="R75" s="76"/>
    </row>
    <row r="76" spans="1:18" s="8" customFormat="1" ht="22.5" customHeight="1" thickBot="1" x14ac:dyDescent="0.25">
      <c r="A76" s="163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258" t="s">
        <v>189</v>
      </c>
      <c r="M76" s="259"/>
      <c r="N76" s="259"/>
      <c r="O76" s="259"/>
      <c r="P76" s="259"/>
      <c r="Q76" s="259"/>
      <c r="R76" s="260"/>
    </row>
  </sheetData>
  <sheetProtection sheet="1" objects="1" scenarios="1"/>
  <mergeCells count="218">
    <mergeCell ref="L5:R5"/>
    <mergeCell ref="J6:R6"/>
    <mergeCell ref="J8:R8"/>
    <mergeCell ref="K9:R9"/>
    <mergeCell ref="K10:R10"/>
    <mergeCell ref="H1:K1"/>
    <mergeCell ref="L1:Q1"/>
    <mergeCell ref="L3:R3"/>
    <mergeCell ref="L4:R4"/>
    <mergeCell ref="P11:R12"/>
    <mergeCell ref="A12:D12"/>
    <mergeCell ref="K13:L13"/>
    <mergeCell ref="M13:O13"/>
    <mergeCell ref="P13:R13"/>
    <mergeCell ref="B14:G14"/>
    <mergeCell ref="K14:L14"/>
    <mergeCell ref="M14:O14"/>
    <mergeCell ref="P14:R14"/>
    <mergeCell ref="P17:R17"/>
    <mergeCell ref="K18:L18"/>
    <mergeCell ref="M18:O18"/>
    <mergeCell ref="P18:R18"/>
    <mergeCell ref="B19:G19"/>
    <mergeCell ref="K19:L19"/>
    <mergeCell ref="M19:O19"/>
    <mergeCell ref="P19:R19"/>
    <mergeCell ref="B15:G15"/>
    <mergeCell ref="K15:L15"/>
    <mergeCell ref="M15:O15"/>
    <mergeCell ref="P15:R15"/>
    <mergeCell ref="B16:G16"/>
    <mergeCell ref="K16:L16"/>
    <mergeCell ref="M16:O16"/>
    <mergeCell ref="P16:R16"/>
    <mergeCell ref="B22:G22"/>
    <mergeCell ref="K22:L22"/>
    <mergeCell ref="M22:O22"/>
    <mergeCell ref="P22:R22"/>
    <mergeCell ref="B23:G23"/>
    <mergeCell ref="K23:L23"/>
    <mergeCell ref="M23:O23"/>
    <mergeCell ref="P23:R23"/>
    <mergeCell ref="B20:G20"/>
    <mergeCell ref="K20:L20"/>
    <mergeCell ref="M20:O20"/>
    <mergeCell ref="P20:R20"/>
    <mergeCell ref="B21:G21"/>
    <mergeCell ref="K21:L21"/>
    <mergeCell ref="M21:O21"/>
    <mergeCell ref="P21:R21"/>
    <mergeCell ref="B26:G26"/>
    <mergeCell ref="K26:L26"/>
    <mergeCell ref="M26:O26"/>
    <mergeCell ref="P26:R26"/>
    <mergeCell ref="B27:G27"/>
    <mergeCell ref="K27:L27"/>
    <mergeCell ref="M27:O27"/>
    <mergeCell ref="P27:R27"/>
    <mergeCell ref="B24:G24"/>
    <mergeCell ref="K24:L24"/>
    <mergeCell ref="M24:O24"/>
    <mergeCell ref="P24:R24"/>
    <mergeCell ref="B25:G25"/>
    <mergeCell ref="K25:L25"/>
    <mergeCell ref="M25:O25"/>
    <mergeCell ref="P25:R25"/>
    <mergeCell ref="B28:G28"/>
    <mergeCell ref="K28:L28"/>
    <mergeCell ref="M28:O28"/>
    <mergeCell ref="P28:R28"/>
    <mergeCell ref="B29:C29"/>
    <mergeCell ref="D29:G29"/>
    <mergeCell ref="K29:L29"/>
    <mergeCell ref="M29:O29"/>
    <mergeCell ref="P29:R29"/>
    <mergeCell ref="B30:C30"/>
    <mergeCell ref="D30:G30"/>
    <mergeCell ref="K30:L30"/>
    <mergeCell ref="M30:O30"/>
    <mergeCell ref="P30:R30"/>
    <mergeCell ref="B31:C31"/>
    <mergeCell ref="D31:G31"/>
    <mergeCell ref="K31:L31"/>
    <mergeCell ref="M31:O31"/>
    <mergeCell ref="P31:R31"/>
    <mergeCell ref="B35:G35"/>
    <mergeCell ref="K35:L35"/>
    <mergeCell ref="M35:O35"/>
    <mergeCell ref="P35:R35"/>
    <mergeCell ref="B36:G36"/>
    <mergeCell ref="K36:L36"/>
    <mergeCell ref="M36:O36"/>
    <mergeCell ref="P36:R36"/>
    <mergeCell ref="P32:R32"/>
    <mergeCell ref="K33:L33"/>
    <mergeCell ref="M33:O33"/>
    <mergeCell ref="P33:R33"/>
    <mergeCell ref="B34:G34"/>
    <mergeCell ref="K34:L34"/>
    <mergeCell ref="M34:O34"/>
    <mergeCell ref="P34:R34"/>
    <mergeCell ref="B39:G39"/>
    <mergeCell ref="K39:L39"/>
    <mergeCell ref="M39:O39"/>
    <mergeCell ref="P39:R39"/>
    <mergeCell ref="B40:G40"/>
    <mergeCell ref="K40:L40"/>
    <mergeCell ref="M40:O40"/>
    <mergeCell ref="P40:R40"/>
    <mergeCell ref="B37:G37"/>
    <mergeCell ref="K37:L37"/>
    <mergeCell ref="M37:O37"/>
    <mergeCell ref="P37:R37"/>
    <mergeCell ref="B38:G38"/>
    <mergeCell ref="K38:L38"/>
    <mergeCell ref="M38:O38"/>
    <mergeCell ref="P38:R38"/>
    <mergeCell ref="B41:G41"/>
    <mergeCell ref="K41:L41"/>
    <mergeCell ref="M41:O41"/>
    <mergeCell ref="P41:R41"/>
    <mergeCell ref="B42:C42"/>
    <mergeCell ref="D42:G42"/>
    <mergeCell ref="K42:L42"/>
    <mergeCell ref="M42:O42"/>
    <mergeCell ref="P42:R42"/>
    <mergeCell ref="P45:R45"/>
    <mergeCell ref="K46:L46"/>
    <mergeCell ref="M46:O46"/>
    <mergeCell ref="P46:R46"/>
    <mergeCell ref="B47:G47"/>
    <mergeCell ref="K47:L47"/>
    <mergeCell ref="M47:O47"/>
    <mergeCell ref="P47:R47"/>
    <mergeCell ref="B43:C43"/>
    <mergeCell ref="D43:G43"/>
    <mergeCell ref="K43:L43"/>
    <mergeCell ref="M43:O43"/>
    <mergeCell ref="P43:R43"/>
    <mergeCell ref="B44:C44"/>
    <mergeCell ref="D44:G44"/>
    <mergeCell ref="K44:L44"/>
    <mergeCell ref="M44:O44"/>
    <mergeCell ref="P44:R44"/>
    <mergeCell ref="B50:G50"/>
    <mergeCell ref="K50:L50"/>
    <mergeCell ref="M50:O50"/>
    <mergeCell ref="P50:R50"/>
    <mergeCell ref="P51:R51"/>
    <mergeCell ref="K52:L52"/>
    <mergeCell ref="M52:O52"/>
    <mergeCell ref="P52:R52"/>
    <mergeCell ref="B48:G48"/>
    <mergeCell ref="K48:L48"/>
    <mergeCell ref="M48:O48"/>
    <mergeCell ref="P48:R48"/>
    <mergeCell ref="B49:G49"/>
    <mergeCell ref="K49:L49"/>
    <mergeCell ref="M49:O49"/>
    <mergeCell ref="P49:R49"/>
    <mergeCell ref="P55:R55"/>
    <mergeCell ref="K56:O56"/>
    <mergeCell ref="P56:R56"/>
    <mergeCell ref="K57:L57"/>
    <mergeCell ref="M57:O57"/>
    <mergeCell ref="P57:R57"/>
    <mergeCell ref="B53:G53"/>
    <mergeCell ref="K53:L53"/>
    <mergeCell ref="M53:O53"/>
    <mergeCell ref="P53:R53"/>
    <mergeCell ref="B54:G54"/>
    <mergeCell ref="K54:L54"/>
    <mergeCell ref="M54:O54"/>
    <mergeCell ref="P54:R54"/>
    <mergeCell ref="K61:L61"/>
    <mergeCell ref="M61:O61"/>
    <mergeCell ref="P61:R61"/>
    <mergeCell ref="K62:L62"/>
    <mergeCell ref="M62:O62"/>
    <mergeCell ref="P62:R62"/>
    <mergeCell ref="B58:G58"/>
    <mergeCell ref="K58:L58"/>
    <mergeCell ref="M58:O58"/>
    <mergeCell ref="P58:R58"/>
    <mergeCell ref="P59:R59"/>
    <mergeCell ref="K60:L60"/>
    <mergeCell ref="M60:O60"/>
    <mergeCell ref="P60:R60"/>
    <mergeCell ref="M66:O66"/>
    <mergeCell ref="P66:R66"/>
    <mergeCell ref="K67:L67"/>
    <mergeCell ref="M67:O67"/>
    <mergeCell ref="P67:R67"/>
    <mergeCell ref="P68:R68"/>
    <mergeCell ref="B63:G63"/>
    <mergeCell ref="K63:L63"/>
    <mergeCell ref="M63:O63"/>
    <mergeCell ref="P63:R63"/>
    <mergeCell ref="P64:R64"/>
    <mergeCell ref="A65:G67"/>
    <mergeCell ref="K65:L65"/>
    <mergeCell ref="M65:O65"/>
    <mergeCell ref="P65:R65"/>
    <mergeCell ref="K66:L66"/>
    <mergeCell ref="L76:R76"/>
    <mergeCell ref="P71:R71"/>
    <mergeCell ref="K72:O72"/>
    <mergeCell ref="P72:R72"/>
    <mergeCell ref="A73:O73"/>
    <mergeCell ref="P73:R73"/>
    <mergeCell ref="A74:D74"/>
    <mergeCell ref="L74:R74"/>
    <mergeCell ref="K69:L69"/>
    <mergeCell ref="M69:O69"/>
    <mergeCell ref="P69:R69"/>
    <mergeCell ref="K70:L70"/>
    <mergeCell ref="M70:O70"/>
    <mergeCell ref="P70:R70"/>
  </mergeCells>
  <pageMargins left="0.70866141732283472" right="0.70866141732283472" top="0.78740157480314965" bottom="0.78740157480314965" header="0.31496062992125984" footer="0.31496062992125984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'99_do not change'!$C$2:$C$29</xm:f>
          </x14:formula1>
          <xm:sqref>L1:Q1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"/>
  <sheetViews>
    <sheetView workbookViewId="0">
      <selection activeCell="E7" sqref="E7"/>
    </sheetView>
  </sheetViews>
  <sheetFormatPr defaultColWidth="11.42578125" defaultRowHeight="12.75" x14ac:dyDescent="0.2"/>
  <cols>
    <col min="3" max="3" width="42.85546875" bestFit="1" customWidth="1"/>
    <col min="4" max="4" width="12.140625" bestFit="1" customWidth="1"/>
    <col min="5" max="5" width="41.28515625" bestFit="1" customWidth="1"/>
    <col min="6" max="6" width="41.28515625" style="9" customWidth="1"/>
    <col min="7" max="7" width="41.28515625" style="83" customWidth="1"/>
    <col min="8" max="8" width="41.28515625" style="9" customWidth="1"/>
  </cols>
  <sheetData>
    <row r="1" spans="1:10" x14ac:dyDescent="0.2">
      <c r="A1" s="10" t="s">
        <v>11</v>
      </c>
      <c r="B1" s="10" t="s">
        <v>12</v>
      </c>
      <c r="C1" s="10" t="s">
        <v>13</v>
      </c>
      <c r="D1" s="10" t="s">
        <v>14</v>
      </c>
      <c r="E1" s="10" t="s">
        <v>15</v>
      </c>
      <c r="F1" s="12" t="s">
        <v>37</v>
      </c>
      <c r="G1" s="82" t="s">
        <v>38</v>
      </c>
      <c r="H1" s="12" t="s">
        <v>39</v>
      </c>
      <c r="I1" s="12" t="s">
        <v>40</v>
      </c>
      <c r="J1" s="10" t="s">
        <v>16</v>
      </c>
    </row>
    <row r="2" spans="1:10" x14ac:dyDescent="0.2">
      <c r="A2" s="9">
        <v>1</v>
      </c>
      <c r="B2" s="9">
        <v>1</v>
      </c>
      <c r="C2" s="9" t="s">
        <v>17</v>
      </c>
      <c r="D2" s="9">
        <v>28151</v>
      </c>
      <c r="E2" s="9" t="s">
        <v>18</v>
      </c>
      <c r="F2" s="11" t="s">
        <v>72</v>
      </c>
      <c r="G2" s="83">
        <v>63743</v>
      </c>
      <c r="H2" s="11" t="s">
        <v>73</v>
      </c>
      <c r="I2" s="11" t="s">
        <v>52</v>
      </c>
      <c r="J2" s="9">
        <v>4500</v>
      </c>
    </row>
    <row r="3" spans="1:10" x14ac:dyDescent="0.2">
      <c r="A3" s="9">
        <v>1</v>
      </c>
      <c r="B3" s="9">
        <v>2</v>
      </c>
      <c r="C3" s="9" t="s">
        <v>19</v>
      </c>
      <c r="D3" s="9">
        <v>28152</v>
      </c>
      <c r="E3" s="9" t="s">
        <v>18</v>
      </c>
      <c r="F3" s="11" t="s">
        <v>10</v>
      </c>
      <c r="G3" s="83">
        <v>63741</v>
      </c>
      <c r="H3" s="11" t="s">
        <v>73</v>
      </c>
      <c r="I3" s="11" t="s">
        <v>52</v>
      </c>
      <c r="J3" s="9">
        <v>4500</v>
      </c>
    </row>
    <row r="4" spans="1:10" x14ac:dyDescent="0.2">
      <c r="A4" s="9">
        <v>1</v>
      </c>
      <c r="B4" s="9">
        <v>4</v>
      </c>
      <c r="C4" s="9" t="s">
        <v>20</v>
      </c>
      <c r="D4" s="9">
        <v>28153</v>
      </c>
      <c r="E4" s="9" t="s">
        <v>18</v>
      </c>
      <c r="F4" s="11" t="s">
        <v>74</v>
      </c>
      <c r="G4" s="83">
        <v>13355</v>
      </c>
      <c r="H4" s="11" t="s">
        <v>75</v>
      </c>
      <c r="I4" s="11" t="s">
        <v>52</v>
      </c>
      <c r="J4" s="9">
        <v>4500</v>
      </c>
    </row>
    <row r="5" spans="1:10" x14ac:dyDescent="0.2">
      <c r="A5" s="9">
        <v>1</v>
      </c>
      <c r="B5" s="9">
        <v>15</v>
      </c>
      <c r="C5" s="9" t="s">
        <v>21</v>
      </c>
      <c r="D5" s="9">
        <v>28154</v>
      </c>
      <c r="E5" s="9" t="s">
        <v>18</v>
      </c>
      <c r="F5" s="11" t="s">
        <v>56</v>
      </c>
      <c r="G5" s="83">
        <v>89081</v>
      </c>
      <c r="H5" s="11" t="s">
        <v>57</v>
      </c>
      <c r="I5" s="11" t="s">
        <v>52</v>
      </c>
      <c r="J5" s="9">
        <v>4500</v>
      </c>
    </row>
    <row r="6" spans="1:10" x14ac:dyDescent="0.2">
      <c r="A6" s="9">
        <v>3</v>
      </c>
      <c r="B6" s="9">
        <v>3</v>
      </c>
      <c r="C6" s="9" t="s">
        <v>86</v>
      </c>
      <c r="D6" s="9">
        <v>87069</v>
      </c>
      <c r="E6" s="9" t="s">
        <v>81</v>
      </c>
      <c r="F6" s="11" t="s">
        <v>50</v>
      </c>
      <c r="G6" s="83">
        <v>97688</v>
      </c>
      <c r="H6" s="11" t="s">
        <v>51</v>
      </c>
      <c r="I6" s="11" t="s">
        <v>52</v>
      </c>
      <c r="J6" s="9">
        <v>4300</v>
      </c>
    </row>
    <row r="7" spans="1:10" x14ac:dyDescent="0.2">
      <c r="A7" s="9">
        <v>7</v>
      </c>
      <c r="B7" s="9">
        <v>7</v>
      </c>
      <c r="C7" s="9" t="s">
        <v>136</v>
      </c>
      <c r="D7" s="9">
        <v>88400</v>
      </c>
      <c r="E7" s="9" t="s">
        <v>135</v>
      </c>
      <c r="F7" s="11" t="s">
        <v>58</v>
      </c>
      <c r="G7" s="83" t="s">
        <v>59</v>
      </c>
      <c r="H7" s="11" t="s">
        <v>60</v>
      </c>
      <c r="I7" s="11" t="s">
        <v>61</v>
      </c>
      <c r="J7" s="9">
        <v>4900</v>
      </c>
    </row>
    <row r="8" spans="1:10" x14ac:dyDescent="0.2">
      <c r="A8" s="9">
        <v>8</v>
      </c>
      <c r="B8" s="9">
        <v>14</v>
      </c>
      <c r="C8" s="9" t="s">
        <v>22</v>
      </c>
      <c r="D8" s="9">
        <v>89294</v>
      </c>
      <c r="E8" s="9" t="s">
        <v>23</v>
      </c>
      <c r="F8" s="11" t="s">
        <v>62</v>
      </c>
      <c r="G8" s="83">
        <v>310491</v>
      </c>
      <c r="H8" s="11" t="s">
        <v>63</v>
      </c>
      <c r="I8" s="11" t="s">
        <v>48</v>
      </c>
      <c r="J8" s="9">
        <v>4600</v>
      </c>
    </row>
    <row r="9" spans="1:10" x14ac:dyDescent="0.2">
      <c r="A9" s="9">
        <v>8</v>
      </c>
      <c r="B9" s="9">
        <v>20</v>
      </c>
      <c r="C9" s="9" t="s">
        <v>24</v>
      </c>
      <c r="D9" s="9">
        <v>89294</v>
      </c>
      <c r="E9" s="9" t="s">
        <v>23</v>
      </c>
      <c r="F9" s="11" t="s">
        <v>62</v>
      </c>
      <c r="G9" s="83">
        <v>310491</v>
      </c>
      <c r="H9" s="11" t="s">
        <v>63</v>
      </c>
      <c r="I9" s="11" t="s">
        <v>48</v>
      </c>
      <c r="J9" s="9">
        <v>4600</v>
      </c>
    </row>
    <row r="10" spans="1:10" x14ac:dyDescent="0.2">
      <c r="A10" s="9">
        <v>8</v>
      </c>
      <c r="B10" s="9">
        <v>99</v>
      </c>
      <c r="C10" s="9" t="s">
        <v>25</v>
      </c>
      <c r="D10" s="9">
        <v>89294</v>
      </c>
      <c r="E10" s="9" t="s">
        <v>23</v>
      </c>
      <c r="F10" s="11" t="s">
        <v>62</v>
      </c>
      <c r="G10" s="83">
        <v>310491</v>
      </c>
      <c r="H10" s="11" t="s">
        <v>63</v>
      </c>
      <c r="I10" s="11" t="s">
        <v>48</v>
      </c>
      <c r="J10" s="9">
        <v>4600</v>
      </c>
    </row>
    <row r="11" spans="1:10" x14ac:dyDescent="0.2">
      <c r="A11" s="9">
        <v>8</v>
      </c>
      <c r="B11" s="9">
        <v>8</v>
      </c>
      <c r="C11" s="9" t="s">
        <v>26</v>
      </c>
      <c r="D11" s="9">
        <v>89294</v>
      </c>
      <c r="E11" s="9" t="s">
        <v>23</v>
      </c>
      <c r="F11" s="11" t="s">
        <v>62</v>
      </c>
      <c r="G11" s="83">
        <v>310491</v>
      </c>
      <c r="H11" s="11" t="s">
        <v>63</v>
      </c>
      <c r="I11" s="11" t="s">
        <v>48</v>
      </c>
      <c r="J11" s="9">
        <v>4600</v>
      </c>
    </row>
    <row r="12" spans="1:10" x14ac:dyDescent="0.2">
      <c r="A12" s="9">
        <v>10</v>
      </c>
      <c r="B12" s="9">
        <v>11</v>
      </c>
      <c r="C12" s="9" t="s">
        <v>87</v>
      </c>
      <c r="D12" s="9">
        <v>28035</v>
      </c>
      <c r="E12" s="9" t="s">
        <v>82</v>
      </c>
      <c r="F12" s="11" t="s">
        <v>53</v>
      </c>
      <c r="G12" s="83">
        <v>54233</v>
      </c>
      <c r="H12" s="11" t="s">
        <v>54</v>
      </c>
      <c r="I12" s="11" t="s">
        <v>55</v>
      </c>
      <c r="J12" s="9">
        <v>4800</v>
      </c>
    </row>
    <row r="13" spans="1:10" x14ac:dyDescent="0.2">
      <c r="A13" s="9">
        <v>13</v>
      </c>
      <c r="B13" s="9">
        <v>13</v>
      </c>
      <c r="C13" s="9" t="s">
        <v>27</v>
      </c>
      <c r="D13" s="9">
        <v>86173</v>
      </c>
      <c r="E13" s="9" t="s">
        <v>28</v>
      </c>
      <c r="F13" s="11" t="s">
        <v>77</v>
      </c>
      <c r="G13" s="83" t="s">
        <v>78</v>
      </c>
      <c r="H13" s="11" t="s">
        <v>79</v>
      </c>
      <c r="I13" s="11" t="s">
        <v>49</v>
      </c>
      <c r="J13" s="9">
        <v>5300</v>
      </c>
    </row>
    <row r="14" spans="1:10" x14ac:dyDescent="0.2">
      <c r="A14" s="9">
        <v>13</v>
      </c>
      <c r="B14" s="9">
        <v>26</v>
      </c>
      <c r="C14" s="9" t="s">
        <v>29</v>
      </c>
      <c r="D14" s="9">
        <v>86173</v>
      </c>
      <c r="E14" s="9" t="s">
        <v>28</v>
      </c>
      <c r="F14" s="11" t="s">
        <v>77</v>
      </c>
      <c r="G14" s="83" t="s">
        <v>78</v>
      </c>
      <c r="H14" s="11" t="s">
        <v>79</v>
      </c>
      <c r="I14" s="11" t="s">
        <v>49</v>
      </c>
      <c r="J14" s="9">
        <v>5300</v>
      </c>
    </row>
    <row r="15" spans="1:10" x14ac:dyDescent="0.2">
      <c r="A15" s="9">
        <v>16</v>
      </c>
      <c r="B15" s="9">
        <v>16</v>
      </c>
      <c r="C15" s="9" t="s">
        <v>30</v>
      </c>
      <c r="D15" s="9">
        <v>28148</v>
      </c>
      <c r="E15" s="9" t="s">
        <v>31</v>
      </c>
      <c r="F15" s="11" t="s">
        <v>66</v>
      </c>
      <c r="G15" s="83">
        <v>9481</v>
      </c>
      <c r="H15" s="11" t="s">
        <v>67</v>
      </c>
      <c r="I15" s="11" t="s">
        <v>52</v>
      </c>
      <c r="J15" s="9">
        <v>4100</v>
      </c>
    </row>
    <row r="16" spans="1:10" x14ac:dyDescent="0.2">
      <c r="A16" s="9">
        <v>16</v>
      </c>
      <c r="B16" s="9">
        <v>18</v>
      </c>
      <c r="C16" s="9" t="s">
        <v>32</v>
      </c>
      <c r="D16" s="9">
        <v>28149</v>
      </c>
      <c r="E16" s="9" t="s">
        <v>31</v>
      </c>
      <c r="F16" s="11" t="s">
        <v>68</v>
      </c>
      <c r="G16" s="83">
        <v>9599</v>
      </c>
      <c r="H16" s="11" t="s">
        <v>69</v>
      </c>
      <c r="I16" s="11" t="s">
        <v>52</v>
      </c>
      <c r="J16" s="9">
        <v>4100</v>
      </c>
    </row>
    <row r="17" spans="1:10" x14ac:dyDescent="0.2">
      <c r="A17" s="9">
        <v>16</v>
      </c>
      <c r="B17" s="9">
        <v>19</v>
      </c>
      <c r="C17" s="9" t="s">
        <v>33</v>
      </c>
      <c r="D17" s="9">
        <v>28149</v>
      </c>
      <c r="E17" s="9" t="s">
        <v>31</v>
      </c>
      <c r="F17" s="11" t="s">
        <v>68</v>
      </c>
      <c r="G17" s="83">
        <v>9599</v>
      </c>
      <c r="H17" s="11" t="s">
        <v>69</v>
      </c>
      <c r="I17" s="11" t="s">
        <v>52</v>
      </c>
      <c r="J17" s="9">
        <v>4100</v>
      </c>
    </row>
    <row r="18" spans="1:10" x14ac:dyDescent="0.2">
      <c r="A18" s="9">
        <v>16</v>
      </c>
      <c r="B18" s="9">
        <v>25</v>
      </c>
      <c r="C18" s="9" t="s">
        <v>34</v>
      </c>
      <c r="D18" s="9">
        <v>28150</v>
      </c>
      <c r="E18" s="9" t="s">
        <v>31</v>
      </c>
      <c r="F18" s="11" t="s">
        <v>70</v>
      </c>
      <c r="G18" s="83">
        <v>4720</v>
      </c>
      <c r="H18" s="11" t="s">
        <v>71</v>
      </c>
      <c r="I18" s="11" t="s">
        <v>52</v>
      </c>
      <c r="J18" s="9">
        <v>4100</v>
      </c>
    </row>
    <row r="19" spans="1:10" x14ac:dyDescent="0.2">
      <c r="A19" s="9">
        <v>16</v>
      </c>
      <c r="B19" s="9">
        <v>36</v>
      </c>
      <c r="C19" s="9" t="s">
        <v>35</v>
      </c>
      <c r="D19" s="9">
        <v>22162</v>
      </c>
      <c r="E19" s="9" t="s">
        <v>31</v>
      </c>
      <c r="F19" s="11" t="s">
        <v>64</v>
      </c>
      <c r="G19" s="83">
        <v>39218</v>
      </c>
      <c r="H19" s="11" t="s">
        <v>65</v>
      </c>
      <c r="I19" s="11" t="s">
        <v>52</v>
      </c>
      <c r="J19" s="9">
        <v>4100</v>
      </c>
    </row>
    <row r="20" spans="1:10" x14ac:dyDescent="0.2">
      <c r="A20" s="9">
        <v>24</v>
      </c>
      <c r="B20" s="9">
        <v>24</v>
      </c>
      <c r="C20" s="9" t="s">
        <v>36</v>
      </c>
      <c r="D20" s="9">
        <v>97392</v>
      </c>
      <c r="E20" s="9" t="s">
        <v>23</v>
      </c>
      <c r="F20" s="11" t="s">
        <v>80</v>
      </c>
      <c r="G20" s="83">
        <v>550160</v>
      </c>
      <c r="H20" s="11" t="s">
        <v>76</v>
      </c>
      <c r="I20" s="11" t="s">
        <v>48</v>
      </c>
      <c r="J20" s="9">
        <v>4700</v>
      </c>
    </row>
    <row r="21" spans="1:10" x14ac:dyDescent="0.2">
      <c r="A21" s="9">
        <v>28</v>
      </c>
      <c r="B21" s="9">
        <v>28</v>
      </c>
      <c r="C21" s="9" t="s">
        <v>88</v>
      </c>
      <c r="D21" s="9">
        <v>19259</v>
      </c>
      <c r="E21" s="9" t="s">
        <v>83</v>
      </c>
      <c r="F21" s="11" t="s">
        <v>91</v>
      </c>
      <c r="G21" s="83">
        <v>90000</v>
      </c>
      <c r="H21" s="11" t="s">
        <v>44</v>
      </c>
      <c r="I21" s="11" t="s">
        <v>45</v>
      </c>
      <c r="J21" s="9">
        <v>5800</v>
      </c>
    </row>
    <row r="22" spans="1:10" x14ac:dyDescent="0.2">
      <c r="A22" s="9">
        <v>31</v>
      </c>
      <c r="B22" s="9">
        <v>31</v>
      </c>
      <c r="C22" s="9" t="s">
        <v>89</v>
      </c>
      <c r="D22" s="9">
        <v>19205</v>
      </c>
      <c r="E22" s="9" t="s">
        <v>84</v>
      </c>
      <c r="F22" s="11" t="s">
        <v>41</v>
      </c>
      <c r="G22" s="83">
        <v>432072</v>
      </c>
      <c r="H22" s="11" t="s">
        <v>42</v>
      </c>
      <c r="I22" s="11" t="s">
        <v>43</v>
      </c>
      <c r="J22" s="9">
        <v>6100</v>
      </c>
    </row>
    <row r="23" spans="1:10" x14ac:dyDescent="0.2">
      <c r="A23" s="9">
        <v>37</v>
      </c>
      <c r="B23" s="9">
        <v>37</v>
      </c>
      <c r="C23" s="9" t="s">
        <v>90</v>
      </c>
      <c r="D23" s="9">
        <v>23804</v>
      </c>
      <c r="E23" s="9" t="s">
        <v>85</v>
      </c>
      <c r="F23" s="11" t="s">
        <v>133</v>
      </c>
      <c r="G23" s="83">
        <v>3516</v>
      </c>
      <c r="H23" s="11" t="s">
        <v>46</v>
      </c>
      <c r="I23" s="11" t="s">
        <v>47</v>
      </c>
      <c r="J23" s="9">
        <v>7000</v>
      </c>
    </row>
    <row r="24" spans="1:10" x14ac:dyDescent="0.2">
      <c r="A24" s="84"/>
      <c r="B24" s="84"/>
      <c r="C24" s="84" t="s">
        <v>108</v>
      </c>
      <c r="D24">
        <v>16458</v>
      </c>
      <c r="E24" t="s">
        <v>113</v>
      </c>
      <c r="F24" s="80" t="s">
        <v>124</v>
      </c>
      <c r="G24" s="83" t="s">
        <v>123</v>
      </c>
      <c r="H24" s="9" t="s">
        <v>114</v>
      </c>
      <c r="I24" t="s">
        <v>116</v>
      </c>
    </row>
    <row r="25" spans="1:10" x14ac:dyDescent="0.2">
      <c r="A25" s="84">
        <v>350</v>
      </c>
      <c r="B25" s="84">
        <v>350</v>
      </c>
      <c r="C25" s="84" t="s">
        <v>109</v>
      </c>
      <c r="D25">
        <v>23759</v>
      </c>
      <c r="E25" t="s">
        <v>117</v>
      </c>
      <c r="F25" s="80" t="s">
        <v>125</v>
      </c>
      <c r="G25" s="83" t="s">
        <v>126</v>
      </c>
      <c r="H25" s="9" t="s">
        <v>118</v>
      </c>
      <c r="I25" t="s">
        <v>48</v>
      </c>
    </row>
    <row r="26" spans="1:10" x14ac:dyDescent="0.2">
      <c r="A26" s="84">
        <v>360</v>
      </c>
      <c r="B26" s="84">
        <v>360</v>
      </c>
      <c r="C26" s="84" t="s">
        <v>110</v>
      </c>
      <c r="D26">
        <v>99005</v>
      </c>
      <c r="E26" s="80" t="s">
        <v>127</v>
      </c>
      <c r="F26" s="80" t="s">
        <v>128</v>
      </c>
      <c r="G26" s="81">
        <v>337400</v>
      </c>
      <c r="H26" s="80" t="s">
        <v>129</v>
      </c>
      <c r="I26" t="s">
        <v>48</v>
      </c>
    </row>
    <row r="27" spans="1:10" x14ac:dyDescent="0.2">
      <c r="A27" s="84">
        <v>370</v>
      </c>
      <c r="B27" s="84">
        <v>370</v>
      </c>
      <c r="C27" s="84" t="s">
        <v>111</v>
      </c>
      <c r="D27" t="s">
        <v>130</v>
      </c>
      <c r="E27" s="84" t="s">
        <v>117</v>
      </c>
      <c r="F27" s="80" t="s">
        <v>130</v>
      </c>
      <c r="G27" s="83" t="s">
        <v>130</v>
      </c>
      <c r="H27" s="9" t="s">
        <v>119</v>
      </c>
      <c r="I27" t="s">
        <v>48</v>
      </c>
    </row>
    <row r="28" spans="1:10" x14ac:dyDescent="0.2">
      <c r="A28" s="84">
        <v>400</v>
      </c>
      <c r="B28" s="84">
        <v>400</v>
      </c>
      <c r="C28" s="84" t="s">
        <v>112</v>
      </c>
      <c r="D28" t="s">
        <v>130</v>
      </c>
      <c r="E28" s="84" t="s">
        <v>120</v>
      </c>
      <c r="F28" s="80" t="s">
        <v>130</v>
      </c>
      <c r="G28" s="83" t="s">
        <v>130</v>
      </c>
      <c r="H28" s="9" t="s">
        <v>115</v>
      </c>
      <c r="I28" t="s">
        <v>121</v>
      </c>
    </row>
    <row r="29" spans="1:10" x14ac:dyDescent="0.2">
      <c r="A29" s="84">
        <v>750</v>
      </c>
      <c r="B29" s="84">
        <v>750</v>
      </c>
      <c r="C29" s="84" t="s">
        <v>107</v>
      </c>
      <c r="D29">
        <v>60506</v>
      </c>
      <c r="E29" s="84" t="s">
        <v>107</v>
      </c>
      <c r="F29" s="80" t="s">
        <v>132</v>
      </c>
      <c r="G29" s="83" t="s">
        <v>131</v>
      </c>
      <c r="H29" s="9" t="s">
        <v>122</v>
      </c>
      <c r="I29" t="s">
        <v>52</v>
      </c>
    </row>
  </sheetData>
  <sheetProtection password="CD14" sheet="1" objects="1" scenarios="1"/>
  <autoFilter ref="A1:J29" xr:uid="{00000000-0009-0000-0000-000006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EN_Remark how to handle CBD</vt:lpstr>
      <vt:lpstr>EN_Cost Break Down TEMPLATE</vt:lpstr>
      <vt:lpstr>EN_Cost Break Down EXAMPLE</vt:lpstr>
      <vt:lpstr>99_do not change</vt:lpstr>
      <vt:lpstr>'EN_Cost Break Down EXAMPLE'!Print_Area</vt:lpstr>
      <vt:lpstr>'EN_Cost Break Down TEMPLATE'!Print_Area</vt:lpstr>
      <vt:lpstr>'EN_Remark how to handle CBD'!Print_Area</vt:lpstr>
    </vt:vector>
  </TitlesOfParts>
  <Company>Takata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Englert Susanne</dc:creator>
  <cp:lastModifiedBy>Luczak Grzegorz</cp:lastModifiedBy>
  <cp:lastPrinted>2019-03-20T08:00:25Z</cp:lastPrinted>
  <dcterms:created xsi:type="dcterms:W3CDTF">2018-03-26T06:47:42Z</dcterms:created>
  <dcterms:modified xsi:type="dcterms:W3CDTF">2020-11-26T15:32:10Z</dcterms:modified>
</cp:coreProperties>
</file>