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eniec\Downloads\"/>
    </mc:Choice>
  </mc:AlternateContent>
  <xr:revisionPtr revIDLastSave="0" documentId="8_{B623A557-545F-4E95-853B-97E9495E9E2E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Arkusz1" sheetId="1" r:id="rId1"/>
  </sheets>
  <definedNames>
    <definedName name="_xlnm.Print_Area" localSheetId="0">Arkusz1!$A$1:$F$180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 s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46" i="1"/>
  <c r="F47" i="1"/>
  <c r="F48" i="1"/>
  <c r="F49" i="1"/>
  <c r="F50" i="1"/>
  <c r="F51" i="1"/>
  <c r="F53" i="1"/>
  <c r="F54" i="1"/>
  <c r="F55" i="1"/>
  <c r="F56" i="1"/>
  <c r="F58" i="1"/>
  <c r="F59" i="1"/>
  <c r="F60" i="1"/>
  <c r="F61" i="1"/>
  <c r="F63" i="1"/>
  <c r="F62" i="1" s="1"/>
  <c r="F65" i="1"/>
  <c r="F64" i="1" s="1"/>
  <c r="F67" i="1"/>
  <c r="F66" i="1" s="1"/>
  <c r="F70" i="1"/>
  <c r="F71" i="1"/>
  <c r="F72" i="1"/>
  <c r="F73" i="1"/>
  <c r="F75" i="1"/>
  <c r="F76" i="1"/>
  <c r="F77" i="1"/>
  <c r="F78" i="1"/>
  <c r="F79" i="1"/>
  <c r="F80" i="1"/>
  <c r="F81" i="1"/>
  <c r="F82" i="1"/>
  <c r="F84" i="1"/>
  <c r="F85" i="1"/>
  <c r="F87" i="1"/>
  <c r="F86" i="1" s="1"/>
  <c r="F89" i="1"/>
  <c r="F90" i="1"/>
  <c r="F91" i="1"/>
  <c r="F92" i="1"/>
  <c r="F93" i="1"/>
  <c r="F95" i="1"/>
  <c r="F96" i="1"/>
  <c r="F97" i="1"/>
  <c r="F69" i="1" l="1"/>
  <c r="F88" i="1"/>
  <c r="F94" i="1"/>
  <c r="F83" i="1"/>
  <c r="F74" i="1"/>
  <c r="F57" i="1"/>
  <c r="F52" i="1"/>
  <c r="F45" i="1"/>
  <c r="F38" i="1"/>
  <c r="F15" i="1"/>
  <c r="F6" i="1"/>
  <c r="F68" i="1" l="1"/>
  <c r="F98" i="1" s="1"/>
</calcChain>
</file>

<file path=xl/sharedStrings.xml><?xml version="1.0" encoding="utf-8"?>
<sst xmlns="http://schemas.openxmlformats.org/spreadsheetml/2006/main" count="267" uniqueCount="181">
  <si>
    <t>m3</t>
  </si>
  <si>
    <t>Skucie okładzin ściennych</t>
  </si>
  <si>
    <t>Uzupełnienie ubytków tynków istniejących</t>
  </si>
  <si>
    <t>m2</t>
  </si>
  <si>
    <t>Rozbiórka istniejących posadzek</t>
  </si>
  <si>
    <t>Uzupełnienie wylewki</t>
  </si>
  <si>
    <t>Samopoziom</t>
  </si>
  <si>
    <t>Wykładzina winylowa</t>
  </si>
  <si>
    <t>Wykładzina PCV</t>
  </si>
  <si>
    <t>Wykładzina PCV prądoprzewodząca</t>
  </si>
  <si>
    <t>Płytki podłogowe</t>
  </si>
  <si>
    <t>Listwa cokołowa</t>
  </si>
  <si>
    <t>mb</t>
  </si>
  <si>
    <t>REMONT POSADZEK</t>
  </si>
  <si>
    <t>Rozbiórka ścian wraz z utylizacją</t>
  </si>
  <si>
    <t>1.1</t>
  </si>
  <si>
    <t>2.1</t>
  </si>
  <si>
    <t>2.2</t>
  </si>
  <si>
    <t>Nowe ściany g-k</t>
  </si>
  <si>
    <t>3</t>
  </si>
  <si>
    <t>REMONT SUFITÓW</t>
  </si>
  <si>
    <t>4</t>
  </si>
  <si>
    <t>STOLARKA</t>
  </si>
  <si>
    <t>5</t>
  </si>
  <si>
    <t>MODERNIZACJA INSTALACJI WEWNĘTRZNYCH</t>
  </si>
  <si>
    <t>Modernizacja instalacji wod-kan co</t>
  </si>
  <si>
    <t>Modernizacja instalacji went-klim</t>
  </si>
  <si>
    <t>Modernizacja instalacji elektrycznych i teletechnicznych</t>
  </si>
  <si>
    <t>kpl</t>
  </si>
  <si>
    <t>KLATKA FARADAYA</t>
  </si>
  <si>
    <t>Rura qunench</t>
  </si>
  <si>
    <t>Fundament urządzenia</t>
  </si>
  <si>
    <t>Kanały kablowe</t>
  </si>
  <si>
    <t>5.1</t>
  </si>
  <si>
    <t>5.2</t>
  </si>
  <si>
    <t>5.3</t>
  </si>
  <si>
    <t>5.4</t>
  </si>
  <si>
    <t>6</t>
  </si>
  <si>
    <t>6.1</t>
  </si>
  <si>
    <t>6.2</t>
  </si>
  <si>
    <t>6.3</t>
  </si>
  <si>
    <t>NETTO</t>
  </si>
  <si>
    <t>Płyty ścienne Kronospan Rocko</t>
  </si>
  <si>
    <t>Płyty meblowe Forner</t>
  </si>
  <si>
    <t>Tapeta Vescom</t>
  </si>
  <si>
    <t>Gładź</t>
  </si>
  <si>
    <t>Malowanie</t>
  </si>
  <si>
    <t>2.3</t>
  </si>
  <si>
    <t>2.4</t>
  </si>
  <si>
    <t>2.5</t>
  </si>
  <si>
    <t>2.6</t>
  </si>
  <si>
    <t>2.7</t>
  </si>
  <si>
    <t>Lustro</t>
  </si>
  <si>
    <t>Kabina z płyty Kronospan</t>
  </si>
  <si>
    <t>Zabudowy g-k</t>
  </si>
  <si>
    <t>Demontaż istniejących sufitów</t>
  </si>
  <si>
    <t>Sufity g-k</t>
  </si>
  <si>
    <t>3.1</t>
  </si>
  <si>
    <t>3.2</t>
  </si>
  <si>
    <t>3.3</t>
  </si>
  <si>
    <t>3.4</t>
  </si>
  <si>
    <t>3.5</t>
  </si>
  <si>
    <t>Nadproża prefabrykowane</t>
  </si>
  <si>
    <t>Zamurowania</t>
  </si>
  <si>
    <t>Uzupełnienie/obróbka elewacji w miejscu nowych drzwi zewnętrznych i okien</t>
  </si>
  <si>
    <t>4.1</t>
  </si>
  <si>
    <t>4.2</t>
  </si>
  <si>
    <t>4.3</t>
  </si>
  <si>
    <t>4.4</t>
  </si>
  <si>
    <t>Drzwi wewnętrzne</t>
  </si>
  <si>
    <t>Drzwi zewnętrzne</t>
  </si>
  <si>
    <t>Okna</t>
  </si>
  <si>
    <t>Drzwi przesuwne</t>
  </si>
  <si>
    <t>Przeszklenia wewnętrzne</t>
  </si>
  <si>
    <t>4.5</t>
  </si>
  <si>
    <t>Parapety wewnętrzne</t>
  </si>
  <si>
    <t>Sufity podwieszane rastrowe 60x60</t>
  </si>
  <si>
    <t>Rolety wewnętrzne</t>
  </si>
  <si>
    <t>Obróbka otworów drzwiowych</t>
  </si>
  <si>
    <t>Drzwi HPL</t>
  </si>
  <si>
    <t>4.6</t>
  </si>
  <si>
    <t>Ściany działowe z lameli</t>
  </si>
  <si>
    <t>Tabliczki przydrzwiowe, logo</t>
  </si>
  <si>
    <t>REMONT ŚCIAN</t>
  </si>
  <si>
    <t>3.6</t>
  </si>
  <si>
    <t>Sufit z lameli - poczekalnia</t>
  </si>
  <si>
    <t>Dostawa i montaż klatki Faradaya wraz z drzwami oraz oknem</t>
  </si>
  <si>
    <t xml:space="preserve">Płyty meblowe Kronospan K004 PW Tobacco </t>
  </si>
  <si>
    <t xml:space="preserve">Płyty meblowe Kronospan 0112 AM Stone Grey </t>
  </si>
  <si>
    <t>7</t>
  </si>
  <si>
    <t>7.1</t>
  </si>
  <si>
    <t>Rezerwa</t>
  </si>
  <si>
    <t>REZERWA</t>
  </si>
  <si>
    <t>Modernizacja instalacji gazów medycznych</t>
  </si>
  <si>
    <t>PRZYGOTOWANIE BUDYNKU DO REMONTU, DOSTAWA KONTENERÓW, PODŁĄCZENIE MEDIÓW/KLIMATYZACJI</t>
  </si>
  <si>
    <t>Przygotowanie budynku do remontu, dostawa kontenerów, podłączenie mediów/klimatyzacji</t>
  </si>
  <si>
    <t>KOSZTY OGÓLNE</t>
  </si>
  <si>
    <t>Koszty ogólne</t>
  </si>
  <si>
    <t>KOSZTY FINANSOWANIA</t>
  </si>
  <si>
    <t>Koszty finansowania</t>
  </si>
  <si>
    <t>1</t>
  </si>
  <si>
    <t>2</t>
  </si>
  <si>
    <t>2.8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</si>
  <si>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</si>
  <si>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</si>
  <si>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</si>
  <si>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</si>
  <si>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</si>
  <si>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</si>
  <si>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</si>
  <si>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</si>
  <si>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</si>
  <si>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</si>
  <si>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</si>
  <si>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</si>
  <si>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</si>
  <si>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</si>
  <si>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</si>
  <si>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</si>
  <si>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5.5</t>
  </si>
  <si>
    <t>5.6</t>
  </si>
  <si>
    <t>6.4</t>
  </si>
  <si>
    <t>7.2</t>
  </si>
  <si>
    <t>7.3</t>
  </si>
  <si>
    <t>7.4</t>
  </si>
  <si>
    <t>8</t>
  </si>
  <si>
    <t>8.1</t>
  </si>
  <si>
    <t>9</t>
  </si>
  <si>
    <t>9.1</t>
  </si>
  <si>
    <t>10</t>
  </si>
  <si>
    <t>10.2</t>
  </si>
  <si>
    <t>11</t>
  </si>
  <si>
    <t>11.1</t>
  </si>
  <si>
    <t>POSADZKI</t>
  </si>
  <si>
    <t>Wylewka samopoziomująca</t>
  </si>
  <si>
    <t>Wykładzina PCV antystatyczna</t>
  </si>
  <si>
    <t>ŚCIANY</t>
  </si>
  <si>
    <t>Rozbiórka ścian działowych</t>
  </si>
  <si>
    <t>Zamurowanie otworów</t>
  </si>
  <si>
    <t>Ściany działowe</t>
  </si>
  <si>
    <t>Przetarcie istniejących tynków</t>
  </si>
  <si>
    <t>Uzupełnienie ubytków tynków</t>
  </si>
  <si>
    <t>Gładź + malowanie</t>
  </si>
  <si>
    <t>Wywóz i utylizacja gruzu</t>
  </si>
  <si>
    <t>SUFITY</t>
  </si>
  <si>
    <t>Rozbiórka istniejących sufitów</t>
  </si>
  <si>
    <t>Sufit podwieszany kasetonowy na ruszcie systemowym</t>
  </si>
  <si>
    <t>OSŁONY RTG /pom. 0.17</t>
  </si>
  <si>
    <t>Okładziny ołowiane ścian</t>
  </si>
  <si>
    <t>Okładzina antyradiacyjna sufitów</t>
  </si>
  <si>
    <t>Stolarka zabezpieczona osłonami ołowianymi - drzwi</t>
  </si>
  <si>
    <t>Stolarka zabezpieczona osłonami ołowianymi - okna 120x120 cm</t>
  </si>
  <si>
    <t>Zabezpieczenie wylotów instalacji</t>
  </si>
  <si>
    <t>INSTALACJE WEWNĘTRZNE</t>
  </si>
  <si>
    <t>Modernizacja instalacji wod-kan, co</t>
  </si>
  <si>
    <t>Modernizacja instalacja elektrycznych i teletechnicznych</t>
  </si>
  <si>
    <t xml:space="preserve">REMONT I MODERNIZACJA PRACOWNI RTG (pomieszczenia 0.17, 0.18, 0.19) </t>
  </si>
  <si>
    <t>11.1.1</t>
  </si>
  <si>
    <t>11.1.2</t>
  </si>
  <si>
    <t>11.1.3</t>
  </si>
  <si>
    <t>11.1.4</t>
  </si>
  <si>
    <t>11.2</t>
  </si>
  <si>
    <t>11.2.1</t>
  </si>
  <si>
    <t>11.2.3</t>
  </si>
  <si>
    <t>11.2.4</t>
  </si>
  <si>
    <t>11.3</t>
  </si>
  <si>
    <t>11.3.1</t>
  </si>
  <si>
    <t>11.3.2</t>
  </si>
  <si>
    <t>11.4</t>
  </si>
  <si>
    <t>11.4.1</t>
  </si>
  <si>
    <t>11.5</t>
  </si>
  <si>
    <t>11.5.2</t>
  </si>
  <si>
    <t>11.5.3</t>
  </si>
  <si>
    <t>11.5.4</t>
  </si>
  <si>
    <t>11.5.5</t>
  </si>
  <si>
    <t>11.5.6</t>
  </si>
  <si>
    <t>11.6</t>
  </si>
  <si>
    <t>11.6.1</t>
  </si>
  <si>
    <t>11.6.2</t>
  </si>
  <si>
    <t>11.6.3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</si>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</sst>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#&quot; zł/m2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70C0"/>
      <name val="Aptos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164" fontId="4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7" fillId="3" borderId="3" xfId="0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4" fontId="0" fillId="2" borderId="6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49" fontId="0" fillId="0" borderId="8" xfId="0" applyNumberForma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164" fontId="3" fillId="0" borderId="6" xfId="0" applyNumberFormat="1" applyFont="1" applyBorder="1" applyAlignment="1">
      <alignment vertical="center"/>
    </xf>
    <xf numFmtId="49" fontId="4" fillId="2" borderId="11" xfId="0" applyNumberFormat="1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4" fontId="0" fillId="2" borderId="12" xfId="0" applyNumberFormat="1" applyFill="1" applyBorder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164" fontId="3" fillId="0" borderId="9" xfId="0" applyNumberFormat="1" applyFont="1" applyBorder="1" applyAlignment="1">
      <alignment vertical="center"/>
    </xf>
    <xf numFmtId="49" fontId="0" fillId="0" borderId="11" xfId="0" applyNumberForma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4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8" fillId="0" borderId="0" xfId="0" applyFont="1" applyAlignment="1">
      <alignment vertical="center"/>
    </xf>
    <xf numFmtId="164" fontId="0" fillId="0" borderId="9" xfId="0" applyNumberFormat="1" applyBorder="1" applyAlignment="1">
      <alignment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0" borderId="12" xfId="0" applyNumberFormat="1" applyBorder="1" applyAlignment="1">
      <alignment vertical="center"/>
    </xf>
    <xf numFmtId="164" fontId="4" fillId="2" borderId="7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9" fontId="4" fillId="2" borderId="6" xfId="0" applyNumberFormat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164" fontId="4" fillId="2" borderId="6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horizontal="right" vertical="center"/>
    </xf>
    <xf numFmtId="49" fontId="13" fillId="4" borderId="6" xfId="0" applyNumberFormat="1" applyFont="1" applyFill="1" applyBorder="1" applyAlignment="1">
      <alignment horizontal="left" vertical="center"/>
    </xf>
    <xf numFmtId="0" fontId="13" fillId="4" borderId="6" xfId="0" applyFont="1" applyFill="1" applyBorder="1" applyAlignment="1">
      <alignment vertical="center"/>
    </xf>
    <xf numFmtId="0" fontId="14" fillId="4" borderId="6" xfId="0" applyFont="1" applyFill="1" applyBorder="1" applyAlignment="1">
      <alignment horizontal="center" vertical="center"/>
    </xf>
    <xf numFmtId="4" fontId="14" fillId="4" borderId="6" xfId="0" applyNumberFormat="1" applyFont="1" applyFill="1" applyBorder="1" applyAlignment="1">
      <alignment vertical="center"/>
    </xf>
    <xf numFmtId="164" fontId="14" fillId="4" borderId="6" xfId="0" applyNumberFormat="1" applyFont="1" applyFill="1" applyBorder="1" applyAlignment="1">
      <alignment vertical="center"/>
    </xf>
    <xf numFmtId="164" fontId="13" fillId="4" borderId="6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topLeftCell="A57" zoomScaleNormal="100" workbookViewId="0">
      <selection activeCell="B174" sqref="B174:F180"/>
    </sheetView>
  </sheetViews>
  <sheetFormatPr defaultColWidth="8.85546875" defaultRowHeight="15" x14ac:dyDescent="0.25"/>
  <cols>
    <col min="1" max="1" width="5.7109375" style="9" customWidth="1"/>
    <col min="2" max="2" width="93.85546875" style="2" customWidth="1"/>
    <col min="3" max="3" width="5.7109375" style="1" customWidth="1"/>
    <col min="4" max="4" width="15.7109375" style="3" customWidth="1"/>
    <col min="5" max="5" width="15.7109375" style="4" customWidth="1"/>
    <col min="6" max="6" width="16.28515625" style="4" bestFit="1" customWidth="1"/>
    <col min="7" max="7" width="15.140625" style="2" bestFit="1" customWidth="1"/>
    <col min="8" max="8" width="18.7109375" style="2" bestFit="1" customWidth="1"/>
    <col min="9" max="9" width="16" style="2" bestFit="1" customWidth="1"/>
    <col min="10" max="10" width="13.140625" style="2" bestFit="1" customWidth="1"/>
    <col min="11" max="11" width="11.7109375" style="2" bestFit="1" customWidth="1"/>
    <col min="12" max="16384" width="8.85546875" style="2"/>
  </cols>
  <sheetData>
    <row r="1" spans="1:7" ht="68.45" customHeight="1" x14ac:dyDescent="0.25"/>
    <row r="2" spans="1:7" ht="18.75" x14ac:dyDescent="0.25">
      <c r="A2" s="69" t="s">
        <v>180</v>
      </c>
      <c r="B2" s="69"/>
      <c r="C2" s="69"/>
      <c r="D2" s="69"/>
      <c r="E2" s="69"/>
      <c r="F2" s="69"/>
    </row>
    <row r="3" spans="1:7" ht="19.899999999999999" customHeight="1" x14ac:dyDescent="0.25"/>
    <row r="4" spans="1:7" ht="19.899999999999999" customHeight="1" x14ac:dyDescent="0.25">
      <c r="A4" s="10" t="s">
        <v>100</v>
      </c>
      <c r="B4" s="11" t="s">
        <v>94</v>
      </c>
      <c r="C4" s="12"/>
      <c r="D4" s="13"/>
      <c r="E4" s="14"/>
      <c r="F4" s="43">
        <f>F5</f>
        <v>0</v>
      </c>
    </row>
    <row r="5" spans="1:7" ht="19.899999999999999" customHeight="1" x14ac:dyDescent="0.25">
      <c r="A5" s="9" t="s">
        <v>15</v>
      </c>
      <c r="B5" s="2" t="s">
        <v>95</v>
      </c>
      <c r="C5" s="1" t="s">
        <v>28</v>
      </c>
      <c r="D5" s="3">
        <v>1</v>
      </c>
      <c r="F5" s="20">
        <f>ROUND(D5*E5,2)</f>
        <v>0</v>
      </c>
    </row>
    <row r="6" spans="1:7" ht="19.899999999999999" customHeight="1" x14ac:dyDescent="0.25">
      <c r="A6" s="10" t="s">
        <v>101</v>
      </c>
      <c r="B6" s="11" t="s">
        <v>13</v>
      </c>
      <c r="C6" s="12"/>
      <c r="D6" s="13"/>
      <c r="E6" s="14"/>
      <c r="F6" s="43">
        <f>SUM(F7:F14)</f>
        <v>0</v>
      </c>
    </row>
    <row r="7" spans="1:7" x14ac:dyDescent="0.25">
      <c r="A7" s="15" t="s">
        <v>16</v>
      </c>
      <c r="B7" s="16" t="s">
        <v>4</v>
      </c>
      <c r="C7" s="17" t="s">
        <v>3</v>
      </c>
      <c r="D7" s="18">
        <v>217.98</v>
      </c>
      <c r="E7" s="19"/>
      <c r="F7" s="20">
        <f>ROUND(D7*E7,2)</f>
        <v>0</v>
      </c>
    </row>
    <row r="8" spans="1:7" x14ac:dyDescent="0.25">
      <c r="A8" s="15" t="s">
        <v>17</v>
      </c>
      <c r="B8" s="16" t="s">
        <v>5</v>
      </c>
      <c r="C8" s="17" t="s">
        <v>3</v>
      </c>
      <c r="D8" s="18">
        <v>65.39</v>
      </c>
      <c r="E8" s="19"/>
      <c r="F8" s="20">
        <f t="shared" ref="F8:F14" si="0">ROUND(D8*E8,2)</f>
        <v>0</v>
      </c>
    </row>
    <row r="9" spans="1:7" x14ac:dyDescent="0.25">
      <c r="A9" s="15" t="s">
        <v>47</v>
      </c>
      <c r="B9" s="16" t="s">
        <v>6</v>
      </c>
      <c r="C9" s="17" t="s">
        <v>3</v>
      </c>
      <c r="D9" s="18">
        <v>210.1</v>
      </c>
      <c r="E9" s="19"/>
      <c r="F9" s="20">
        <f t="shared" si="0"/>
        <v>0</v>
      </c>
    </row>
    <row r="10" spans="1:7" x14ac:dyDescent="0.25">
      <c r="A10" s="15" t="s">
        <v>48</v>
      </c>
      <c r="B10" s="16" t="s">
        <v>7</v>
      </c>
      <c r="C10" s="17" t="s">
        <v>3</v>
      </c>
      <c r="D10" s="18">
        <v>27.21</v>
      </c>
      <c r="E10" s="19"/>
      <c r="F10" s="20">
        <f t="shared" si="0"/>
        <v>0</v>
      </c>
    </row>
    <row r="11" spans="1:7" x14ac:dyDescent="0.25">
      <c r="A11" s="15" t="s">
        <v>49</v>
      </c>
      <c r="B11" s="16" t="s">
        <v>8</v>
      </c>
      <c r="C11" s="17" t="s">
        <v>3</v>
      </c>
      <c r="D11" s="18">
        <v>93.579999999999984</v>
      </c>
      <c r="E11" s="19"/>
      <c r="F11" s="20">
        <f t="shared" si="0"/>
        <v>0</v>
      </c>
    </row>
    <row r="12" spans="1:7" x14ac:dyDescent="0.25">
      <c r="A12" s="15" t="s">
        <v>50</v>
      </c>
      <c r="B12" s="16" t="s">
        <v>9</v>
      </c>
      <c r="C12" s="17" t="s">
        <v>3</v>
      </c>
      <c r="D12" s="18">
        <v>58.81</v>
      </c>
      <c r="E12" s="19"/>
      <c r="F12" s="20">
        <f t="shared" si="0"/>
        <v>0</v>
      </c>
      <c r="G12" s="5"/>
    </row>
    <row r="13" spans="1:7" x14ac:dyDescent="0.25">
      <c r="A13" s="15" t="s">
        <v>51</v>
      </c>
      <c r="B13" s="16" t="s">
        <v>10</v>
      </c>
      <c r="C13" s="17" t="s">
        <v>3</v>
      </c>
      <c r="D13" s="18">
        <v>7.8800000000000008</v>
      </c>
      <c r="E13" s="19"/>
      <c r="F13" s="20">
        <f t="shared" si="0"/>
        <v>0</v>
      </c>
    </row>
    <row r="14" spans="1:7" x14ac:dyDescent="0.25">
      <c r="A14" s="15" t="s">
        <v>102</v>
      </c>
      <c r="B14" s="16" t="s">
        <v>11</v>
      </c>
      <c r="C14" s="17" t="s">
        <v>12</v>
      </c>
      <c r="D14" s="18">
        <v>204.85</v>
      </c>
      <c r="E14" s="19"/>
      <c r="F14" s="20">
        <f t="shared" si="0"/>
        <v>0</v>
      </c>
    </row>
    <row r="15" spans="1:7" ht="19.899999999999999" customHeight="1" x14ac:dyDescent="0.25">
      <c r="A15" s="10" t="s">
        <v>19</v>
      </c>
      <c r="B15" s="11" t="s">
        <v>83</v>
      </c>
      <c r="C15" s="12"/>
      <c r="D15" s="13"/>
      <c r="E15" s="14"/>
      <c r="F15" s="43">
        <f>SUM(F16:F37)</f>
        <v>0</v>
      </c>
    </row>
    <row r="16" spans="1:7" x14ac:dyDescent="0.25">
      <c r="A16" s="15" t="s">
        <v>57</v>
      </c>
      <c r="B16" s="16" t="s">
        <v>14</v>
      </c>
      <c r="C16" s="17" t="s">
        <v>0</v>
      </c>
      <c r="D16" s="18">
        <v>46.62</v>
      </c>
      <c r="E16" s="19"/>
      <c r="F16" s="20">
        <f>ROUND(D16*E16,2)</f>
        <v>0</v>
      </c>
    </row>
    <row r="17" spans="1:7" x14ac:dyDescent="0.25">
      <c r="A17" s="15" t="s">
        <v>58</v>
      </c>
      <c r="B17" s="16" t="s">
        <v>1</v>
      </c>
      <c r="C17" s="17" t="s">
        <v>3</v>
      </c>
      <c r="D17" s="18">
        <v>64.8</v>
      </c>
      <c r="E17" s="19"/>
      <c r="F17" s="20">
        <f t="shared" ref="F17:F44" si="1">ROUND(D17*E17,2)</f>
        <v>0</v>
      </c>
    </row>
    <row r="18" spans="1:7" x14ac:dyDescent="0.25">
      <c r="A18" s="15" t="s">
        <v>59</v>
      </c>
      <c r="B18" s="16" t="s">
        <v>2</v>
      </c>
      <c r="C18" s="17" t="s">
        <v>3</v>
      </c>
      <c r="D18" s="18">
        <v>64.8</v>
      </c>
      <c r="E18" s="19"/>
      <c r="F18" s="20">
        <f t="shared" si="1"/>
        <v>0</v>
      </c>
    </row>
    <row r="19" spans="1:7" x14ac:dyDescent="0.25">
      <c r="A19" s="15" t="s">
        <v>60</v>
      </c>
      <c r="B19" s="16" t="s">
        <v>18</v>
      </c>
      <c r="C19" s="17" t="s">
        <v>3</v>
      </c>
      <c r="D19" s="18">
        <v>313.95</v>
      </c>
      <c r="E19" s="19"/>
      <c r="F19" s="20">
        <f t="shared" ref="F19:F21" si="2">ROUND(D19*E19,2)</f>
        <v>0</v>
      </c>
    </row>
    <row r="20" spans="1:7" x14ac:dyDescent="0.25">
      <c r="A20" s="15" t="s">
        <v>61</v>
      </c>
      <c r="B20" s="16" t="s">
        <v>63</v>
      </c>
      <c r="C20" s="17" t="s">
        <v>3</v>
      </c>
      <c r="D20" s="18">
        <v>16.5</v>
      </c>
      <c r="E20" s="19"/>
      <c r="F20" s="20">
        <f t="shared" si="2"/>
        <v>0</v>
      </c>
    </row>
    <row r="21" spans="1:7" x14ac:dyDescent="0.25">
      <c r="A21" s="15" t="s">
        <v>84</v>
      </c>
      <c r="B21" s="16" t="s">
        <v>62</v>
      </c>
      <c r="C21" s="17" t="s">
        <v>12</v>
      </c>
      <c r="D21" s="18">
        <v>8.6</v>
      </c>
      <c r="E21" s="19"/>
      <c r="F21" s="20">
        <f t="shared" si="2"/>
        <v>0</v>
      </c>
    </row>
    <row r="22" spans="1:7" x14ac:dyDescent="0.25">
      <c r="A22" s="15" t="s">
        <v>103</v>
      </c>
      <c r="B22" s="16" t="s">
        <v>42</v>
      </c>
      <c r="C22" s="17" t="s">
        <v>3</v>
      </c>
      <c r="D22" s="18">
        <v>147</v>
      </c>
      <c r="E22" s="19"/>
      <c r="F22" s="20">
        <f t="shared" si="1"/>
        <v>0</v>
      </c>
      <c r="G22" s="39"/>
    </row>
    <row r="23" spans="1:7" x14ac:dyDescent="0.25">
      <c r="A23" s="15" t="s">
        <v>104</v>
      </c>
      <c r="B23" s="16" t="s">
        <v>87</v>
      </c>
      <c r="C23" s="17" t="s">
        <v>3</v>
      </c>
      <c r="D23" s="18">
        <v>75</v>
      </c>
      <c r="E23" s="19"/>
      <c r="F23" s="20">
        <f t="shared" si="1"/>
        <v>0</v>
      </c>
      <c r="G23" s="39"/>
    </row>
    <row r="24" spans="1:7" x14ac:dyDescent="0.25">
      <c r="A24" s="15" t="s">
        <v>105</v>
      </c>
      <c r="B24" s="16" t="s">
        <v>88</v>
      </c>
      <c r="C24" s="17" t="s">
        <v>3</v>
      </c>
      <c r="D24" s="18">
        <v>51</v>
      </c>
      <c r="E24" s="19"/>
      <c r="F24" s="20">
        <f t="shared" si="1"/>
        <v>0</v>
      </c>
      <c r="G24" s="39"/>
    </row>
    <row r="25" spans="1:7" x14ac:dyDescent="0.25">
      <c r="A25" s="15" t="s">
        <v>106</v>
      </c>
      <c r="B25" s="16" t="s">
        <v>43</v>
      </c>
      <c r="C25" s="17" t="s">
        <v>3</v>
      </c>
      <c r="D25" s="18">
        <v>42</v>
      </c>
      <c r="E25" s="19"/>
      <c r="F25" s="20">
        <f t="shared" si="1"/>
        <v>0</v>
      </c>
      <c r="G25" s="39"/>
    </row>
    <row r="26" spans="1:7" x14ac:dyDescent="0.25">
      <c r="A26" s="15" t="s">
        <v>107</v>
      </c>
      <c r="B26" s="16" t="s">
        <v>44</v>
      </c>
      <c r="C26" s="17" t="s">
        <v>3</v>
      </c>
      <c r="D26" s="18">
        <v>246</v>
      </c>
      <c r="E26" s="19"/>
      <c r="F26" s="20">
        <f t="shared" si="1"/>
        <v>0</v>
      </c>
    </row>
    <row r="27" spans="1:7" x14ac:dyDescent="0.25">
      <c r="A27" s="15" t="s">
        <v>108</v>
      </c>
      <c r="B27" s="16" t="s">
        <v>53</v>
      </c>
      <c r="C27" s="17" t="s">
        <v>3</v>
      </c>
      <c r="D27" s="18">
        <v>18</v>
      </c>
      <c r="E27" s="19"/>
      <c r="F27" s="20">
        <f t="shared" si="1"/>
        <v>0</v>
      </c>
      <c r="G27" s="39"/>
    </row>
    <row r="28" spans="1:7" x14ac:dyDescent="0.25">
      <c r="A28" s="15" t="s">
        <v>109</v>
      </c>
      <c r="B28" s="16" t="s">
        <v>45</v>
      </c>
      <c r="C28" s="17" t="s">
        <v>3</v>
      </c>
      <c r="D28" s="18">
        <v>173.13</v>
      </c>
      <c r="E28" s="19"/>
      <c r="F28" s="20">
        <f t="shared" si="1"/>
        <v>0</v>
      </c>
    </row>
    <row r="29" spans="1:7" x14ac:dyDescent="0.25">
      <c r="A29" s="15" t="s">
        <v>110</v>
      </c>
      <c r="B29" s="16" t="s">
        <v>46</v>
      </c>
      <c r="C29" s="17" t="s">
        <v>3</v>
      </c>
      <c r="D29" s="18">
        <v>173.13</v>
      </c>
      <c r="E29" s="19"/>
      <c r="F29" s="20">
        <f t="shared" si="1"/>
        <v>0</v>
      </c>
    </row>
    <row r="30" spans="1:7" x14ac:dyDescent="0.25">
      <c r="A30" s="15" t="s">
        <v>111</v>
      </c>
      <c r="B30" s="16" t="s">
        <v>54</v>
      </c>
      <c r="C30" s="17" t="s">
        <v>3</v>
      </c>
      <c r="D30" s="18">
        <v>15</v>
      </c>
      <c r="E30" s="19"/>
      <c r="F30" s="20">
        <f t="shared" si="1"/>
        <v>0</v>
      </c>
    </row>
    <row r="31" spans="1:7" x14ac:dyDescent="0.25">
      <c r="A31" s="15" t="s">
        <v>112</v>
      </c>
      <c r="B31" s="16" t="s">
        <v>52</v>
      </c>
      <c r="C31" s="17" t="s">
        <v>3</v>
      </c>
      <c r="D31" s="18">
        <v>3.83</v>
      </c>
      <c r="E31" s="19"/>
      <c r="F31" s="20">
        <f t="shared" si="1"/>
        <v>0</v>
      </c>
    </row>
    <row r="32" spans="1:7" x14ac:dyDescent="0.25">
      <c r="A32" s="15" t="s">
        <v>113</v>
      </c>
      <c r="B32" s="16" t="s">
        <v>82</v>
      </c>
      <c r="C32" s="17" t="s">
        <v>28</v>
      </c>
      <c r="D32" s="18">
        <v>1</v>
      </c>
      <c r="E32" s="19"/>
      <c r="F32" s="20">
        <f t="shared" si="1"/>
        <v>0</v>
      </c>
    </row>
    <row r="33" spans="1:7" x14ac:dyDescent="0.25">
      <c r="A33" s="15" t="s">
        <v>114</v>
      </c>
      <c r="B33" s="16" t="s">
        <v>64</v>
      </c>
      <c r="C33" s="17" t="s">
        <v>3</v>
      </c>
      <c r="D33" s="18">
        <v>19.899999999999999</v>
      </c>
      <c r="E33" s="19"/>
      <c r="F33" s="20">
        <f t="shared" si="1"/>
        <v>0</v>
      </c>
    </row>
    <row r="34" spans="1:7" x14ac:dyDescent="0.25">
      <c r="A34" s="15" t="s">
        <v>115</v>
      </c>
      <c r="B34" s="16" t="s">
        <v>75</v>
      </c>
      <c r="C34" s="17" t="s">
        <v>12</v>
      </c>
      <c r="D34" s="18">
        <v>7.5</v>
      </c>
      <c r="E34" s="19"/>
      <c r="F34" s="20">
        <f t="shared" si="1"/>
        <v>0</v>
      </c>
    </row>
    <row r="35" spans="1:7" x14ac:dyDescent="0.25">
      <c r="A35" s="15" t="s">
        <v>116</v>
      </c>
      <c r="B35" s="16" t="s">
        <v>77</v>
      </c>
      <c r="C35" s="17" t="s">
        <v>3</v>
      </c>
      <c r="D35" s="18">
        <v>13.13</v>
      </c>
      <c r="E35" s="19"/>
      <c r="F35" s="20">
        <f t="shared" si="1"/>
        <v>0</v>
      </c>
    </row>
    <row r="36" spans="1:7" x14ac:dyDescent="0.25">
      <c r="A36" s="15" t="s">
        <v>117</v>
      </c>
      <c r="B36" s="16" t="s">
        <v>78</v>
      </c>
      <c r="C36" s="17" t="s">
        <v>12</v>
      </c>
      <c r="D36" s="18">
        <v>85</v>
      </c>
      <c r="E36" s="19"/>
      <c r="F36" s="20">
        <f t="shared" si="1"/>
        <v>0</v>
      </c>
    </row>
    <row r="37" spans="1:7" x14ac:dyDescent="0.25">
      <c r="A37" s="15" t="s">
        <v>118</v>
      </c>
      <c r="B37" s="16" t="s">
        <v>81</v>
      </c>
      <c r="C37" s="17" t="s">
        <v>3</v>
      </c>
      <c r="D37" s="18">
        <v>3</v>
      </c>
      <c r="E37" s="19"/>
      <c r="F37" s="20">
        <f t="shared" si="1"/>
        <v>0</v>
      </c>
    </row>
    <row r="38" spans="1:7" ht="19.899999999999999" customHeight="1" x14ac:dyDescent="0.25">
      <c r="A38" s="10" t="s">
        <v>21</v>
      </c>
      <c r="B38" s="11" t="s">
        <v>20</v>
      </c>
      <c r="C38" s="12"/>
      <c r="D38" s="13"/>
      <c r="E38" s="14"/>
      <c r="F38" s="43">
        <f>SUM(F39:F44)</f>
        <v>0</v>
      </c>
    </row>
    <row r="39" spans="1:7" x14ac:dyDescent="0.25">
      <c r="A39" s="15" t="s">
        <v>65</v>
      </c>
      <c r="B39" s="16" t="s">
        <v>55</v>
      </c>
      <c r="C39" s="17" t="s">
        <v>3</v>
      </c>
      <c r="D39" s="18">
        <v>217.98</v>
      </c>
      <c r="E39" s="27"/>
      <c r="F39" s="20">
        <f t="shared" si="1"/>
        <v>0</v>
      </c>
    </row>
    <row r="40" spans="1:7" x14ac:dyDescent="0.25">
      <c r="A40" s="21" t="s">
        <v>66</v>
      </c>
      <c r="B40" s="22" t="s">
        <v>76</v>
      </c>
      <c r="C40" s="23" t="s">
        <v>3</v>
      </c>
      <c r="D40" s="24">
        <v>113.35999999999999</v>
      </c>
      <c r="E40" s="27"/>
      <c r="F40" s="20">
        <f t="shared" si="1"/>
        <v>0</v>
      </c>
      <c r="G40" s="5"/>
    </row>
    <row r="41" spans="1:7" x14ac:dyDescent="0.25">
      <c r="A41" s="15" t="s">
        <v>67</v>
      </c>
      <c r="B41" s="22" t="s">
        <v>85</v>
      </c>
      <c r="C41" s="23" t="s">
        <v>3</v>
      </c>
      <c r="D41" s="24">
        <v>57.809999999999995</v>
      </c>
      <c r="E41" s="27"/>
      <c r="F41" s="20">
        <f t="shared" si="1"/>
        <v>0</v>
      </c>
      <c r="G41" s="5"/>
    </row>
    <row r="42" spans="1:7" x14ac:dyDescent="0.25">
      <c r="A42" s="21" t="s">
        <v>68</v>
      </c>
      <c r="B42" s="16" t="s">
        <v>56</v>
      </c>
      <c r="C42" s="17" t="s">
        <v>3</v>
      </c>
      <c r="D42" s="18">
        <v>16.310000000000002</v>
      </c>
      <c r="E42" s="27"/>
      <c r="F42" s="20">
        <f t="shared" si="1"/>
        <v>0</v>
      </c>
    </row>
    <row r="43" spans="1:7" x14ac:dyDescent="0.25">
      <c r="A43" s="15" t="s">
        <v>74</v>
      </c>
      <c r="B43" s="22" t="s">
        <v>45</v>
      </c>
      <c r="C43" s="23" t="s">
        <v>3</v>
      </c>
      <c r="D43" s="24">
        <v>187.48</v>
      </c>
      <c r="E43" s="33"/>
      <c r="F43" s="25">
        <f t="shared" si="1"/>
        <v>0</v>
      </c>
    </row>
    <row r="44" spans="1:7" x14ac:dyDescent="0.25">
      <c r="A44" s="21" t="s">
        <v>80</v>
      </c>
      <c r="B44" s="16" t="s">
        <v>46</v>
      </c>
      <c r="C44" s="17" t="s">
        <v>3</v>
      </c>
      <c r="D44" s="18">
        <v>187.48</v>
      </c>
      <c r="E44" s="27"/>
      <c r="F44" s="20">
        <f t="shared" si="1"/>
        <v>0</v>
      </c>
    </row>
    <row r="45" spans="1:7" ht="19.899999999999999" customHeight="1" x14ac:dyDescent="0.25">
      <c r="A45" s="10" t="s">
        <v>23</v>
      </c>
      <c r="B45" s="11" t="s">
        <v>22</v>
      </c>
      <c r="C45" s="12"/>
      <c r="D45" s="13"/>
      <c r="E45" s="14"/>
      <c r="F45" s="43">
        <f>SUM(F46:F51)</f>
        <v>0</v>
      </c>
    </row>
    <row r="46" spans="1:7" x14ac:dyDescent="0.25">
      <c r="A46" s="15" t="s">
        <v>33</v>
      </c>
      <c r="B46" s="16" t="s">
        <v>70</v>
      </c>
      <c r="C46" s="17" t="s">
        <v>3</v>
      </c>
      <c r="D46" s="18">
        <v>5.5</v>
      </c>
      <c r="E46" s="19"/>
      <c r="F46" s="20">
        <f t="shared" ref="F46:F51" si="3">ROUND(D46*E46,2)</f>
        <v>0</v>
      </c>
      <c r="G46" s="4"/>
    </row>
    <row r="47" spans="1:7" x14ac:dyDescent="0.25">
      <c r="A47" s="15" t="s">
        <v>34</v>
      </c>
      <c r="B47" s="16" t="s">
        <v>69</v>
      </c>
      <c r="C47" s="17" t="s">
        <v>3</v>
      </c>
      <c r="D47" s="18">
        <v>33.1</v>
      </c>
      <c r="E47" s="19"/>
      <c r="F47" s="20">
        <f t="shared" si="3"/>
        <v>0</v>
      </c>
      <c r="G47" s="4"/>
    </row>
    <row r="48" spans="1:7" x14ac:dyDescent="0.25">
      <c r="A48" s="15" t="s">
        <v>35</v>
      </c>
      <c r="B48" s="16" t="s">
        <v>71</v>
      </c>
      <c r="C48" s="17" t="s">
        <v>3</v>
      </c>
      <c r="D48" s="18">
        <v>5.25</v>
      </c>
      <c r="E48" s="19"/>
      <c r="F48" s="20">
        <f t="shared" si="3"/>
        <v>0</v>
      </c>
    </row>
    <row r="49" spans="1:6" x14ac:dyDescent="0.25">
      <c r="A49" s="15" t="s">
        <v>36</v>
      </c>
      <c r="B49" s="16" t="s">
        <v>72</v>
      </c>
      <c r="C49" s="17" t="s">
        <v>3</v>
      </c>
      <c r="D49" s="18">
        <v>1.8</v>
      </c>
      <c r="E49" s="19"/>
      <c r="F49" s="20">
        <f t="shared" si="3"/>
        <v>0</v>
      </c>
    </row>
    <row r="50" spans="1:6" x14ac:dyDescent="0.25">
      <c r="A50" s="15" t="s">
        <v>119</v>
      </c>
      <c r="B50" s="22" t="s">
        <v>73</v>
      </c>
      <c r="C50" s="23" t="s">
        <v>3</v>
      </c>
      <c r="D50" s="24">
        <v>24</v>
      </c>
      <c r="E50" s="40"/>
      <c r="F50" s="25">
        <f t="shared" si="3"/>
        <v>0</v>
      </c>
    </row>
    <row r="51" spans="1:6" x14ac:dyDescent="0.25">
      <c r="A51" s="15" t="s">
        <v>120</v>
      </c>
      <c r="B51" s="16" t="s">
        <v>79</v>
      </c>
      <c r="C51" s="17" t="s">
        <v>3</v>
      </c>
      <c r="D51" s="18">
        <v>2.2000000000000002</v>
      </c>
      <c r="E51" s="19"/>
      <c r="F51" s="20">
        <f t="shared" si="3"/>
        <v>0</v>
      </c>
    </row>
    <row r="52" spans="1:6" ht="19.899999999999999" customHeight="1" x14ac:dyDescent="0.25">
      <c r="A52" s="28" t="s">
        <v>37</v>
      </c>
      <c r="B52" s="29" t="s">
        <v>29</v>
      </c>
      <c r="C52" s="30"/>
      <c r="D52" s="31"/>
      <c r="E52" s="41"/>
      <c r="F52" s="43">
        <f>SUM(F53:F56)</f>
        <v>0</v>
      </c>
    </row>
    <row r="53" spans="1:6" x14ac:dyDescent="0.25">
      <c r="A53" s="15" t="s">
        <v>38</v>
      </c>
      <c r="B53" s="16" t="s">
        <v>86</v>
      </c>
      <c r="C53" s="17" t="s">
        <v>28</v>
      </c>
      <c r="D53" s="18">
        <v>1</v>
      </c>
      <c r="E53" s="19"/>
      <c r="F53" s="20">
        <f t="shared" ref="F53:F61" si="4">ROUND(D53*E53,2)</f>
        <v>0</v>
      </c>
    </row>
    <row r="54" spans="1:6" x14ac:dyDescent="0.25">
      <c r="A54" s="21" t="s">
        <v>39</v>
      </c>
      <c r="B54" s="22" t="s">
        <v>30</v>
      </c>
      <c r="C54" s="23" t="s">
        <v>28</v>
      </c>
      <c r="D54" s="24">
        <v>1</v>
      </c>
      <c r="E54" s="19"/>
      <c r="F54" s="25">
        <f t="shared" si="4"/>
        <v>0</v>
      </c>
    </row>
    <row r="55" spans="1:6" x14ac:dyDescent="0.25">
      <c r="A55" s="15" t="s">
        <v>40</v>
      </c>
      <c r="B55" s="22" t="s">
        <v>31</v>
      </c>
      <c r="C55" s="23" t="s">
        <v>28</v>
      </c>
      <c r="D55" s="24">
        <v>1</v>
      </c>
      <c r="E55" s="40"/>
      <c r="F55" s="25">
        <f t="shared" si="4"/>
        <v>0</v>
      </c>
    </row>
    <row r="56" spans="1:6" x14ac:dyDescent="0.25">
      <c r="A56" s="21" t="s">
        <v>121</v>
      </c>
      <c r="B56" s="16" t="s">
        <v>32</v>
      </c>
      <c r="C56" s="17" t="s">
        <v>28</v>
      </c>
      <c r="D56" s="18">
        <v>1</v>
      </c>
      <c r="E56" s="19"/>
      <c r="F56" s="20">
        <f t="shared" si="4"/>
        <v>0</v>
      </c>
    </row>
    <row r="57" spans="1:6" ht="19.899999999999999" customHeight="1" x14ac:dyDescent="0.25">
      <c r="A57" s="10" t="s">
        <v>89</v>
      </c>
      <c r="B57" s="11" t="s">
        <v>24</v>
      </c>
      <c r="C57" s="12"/>
      <c r="D57" s="13"/>
      <c r="E57" s="14"/>
      <c r="F57" s="43">
        <f>SUM(F58:F61)</f>
        <v>0</v>
      </c>
    </row>
    <row r="58" spans="1:6" x14ac:dyDescent="0.25">
      <c r="A58" s="34" t="s">
        <v>90</v>
      </c>
      <c r="B58" s="35" t="s">
        <v>25</v>
      </c>
      <c r="C58" s="36" t="s">
        <v>28</v>
      </c>
      <c r="D58" s="37">
        <v>1</v>
      </c>
      <c r="E58" s="42"/>
      <c r="F58" s="38">
        <f t="shared" si="4"/>
        <v>0</v>
      </c>
    </row>
    <row r="59" spans="1:6" x14ac:dyDescent="0.25">
      <c r="A59" s="15" t="s">
        <v>122</v>
      </c>
      <c r="B59" s="16" t="s">
        <v>26</v>
      </c>
      <c r="C59" s="17" t="s">
        <v>28</v>
      </c>
      <c r="D59" s="18">
        <v>1</v>
      </c>
      <c r="E59" s="19"/>
      <c r="F59" s="20">
        <f t="shared" si="4"/>
        <v>0</v>
      </c>
    </row>
    <row r="60" spans="1:6" x14ac:dyDescent="0.25">
      <c r="A60" s="15" t="s">
        <v>123</v>
      </c>
      <c r="B60" s="16" t="s">
        <v>27</v>
      </c>
      <c r="C60" s="17" t="s">
        <v>28</v>
      </c>
      <c r="D60" s="18">
        <v>1</v>
      </c>
      <c r="E60" s="19"/>
      <c r="F60" s="20">
        <f t="shared" si="4"/>
        <v>0</v>
      </c>
    </row>
    <row r="61" spans="1:6" x14ac:dyDescent="0.25">
      <c r="A61" s="26" t="s">
        <v>124</v>
      </c>
      <c r="B61" s="16" t="s">
        <v>93</v>
      </c>
      <c r="C61" s="17" t="s">
        <v>28</v>
      </c>
      <c r="D61" s="18">
        <v>1</v>
      </c>
      <c r="E61" s="19"/>
      <c r="F61" s="25">
        <f t="shared" si="4"/>
        <v>0</v>
      </c>
    </row>
    <row r="62" spans="1:6" ht="19.899999999999999" customHeight="1" x14ac:dyDescent="0.25">
      <c r="A62" s="10" t="s">
        <v>125</v>
      </c>
      <c r="B62" s="11" t="s">
        <v>92</v>
      </c>
      <c r="C62" s="12"/>
      <c r="D62" s="13"/>
      <c r="E62" s="14"/>
      <c r="F62" s="43">
        <f>F63</f>
        <v>0</v>
      </c>
    </row>
    <row r="63" spans="1:6" x14ac:dyDescent="0.25">
      <c r="A63" s="26" t="s">
        <v>126</v>
      </c>
      <c r="B63" s="16" t="s">
        <v>91</v>
      </c>
      <c r="C63" s="17" t="s">
        <v>28</v>
      </c>
      <c r="D63" s="18">
        <v>1</v>
      </c>
      <c r="E63" s="19"/>
      <c r="F63" s="25">
        <f t="shared" ref="F63:F67" si="5">ROUND(D63*E63,2)</f>
        <v>0</v>
      </c>
    </row>
    <row r="64" spans="1:6" ht="19.899999999999999" customHeight="1" x14ac:dyDescent="0.25">
      <c r="A64" s="10" t="s">
        <v>127</v>
      </c>
      <c r="B64" s="11" t="s">
        <v>96</v>
      </c>
      <c r="C64" s="12"/>
      <c r="D64" s="13"/>
      <c r="E64" s="14"/>
      <c r="F64" s="43">
        <f>F65</f>
        <v>0</v>
      </c>
    </row>
    <row r="65" spans="1:14" x14ac:dyDescent="0.25">
      <c r="A65" s="26" t="s">
        <v>128</v>
      </c>
      <c r="B65" s="16" t="s">
        <v>97</v>
      </c>
      <c r="C65" s="17" t="s">
        <v>28</v>
      </c>
      <c r="D65" s="18">
        <v>1</v>
      </c>
      <c r="E65" s="19"/>
      <c r="F65" s="25">
        <f t="shared" si="5"/>
        <v>0</v>
      </c>
    </row>
    <row r="66" spans="1:14" ht="19.899999999999999" customHeight="1" x14ac:dyDescent="0.25">
      <c r="A66" s="10" t="s">
        <v>129</v>
      </c>
      <c r="B66" s="11" t="s">
        <v>98</v>
      </c>
      <c r="C66" s="12"/>
      <c r="D66" s="13"/>
      <c r="E66" s="14"/>
      <c r="F66" s="43">
        <f>F67</f>
        <v>0</v>
      </c>
    </row>
    <row r="67" spans="1:14" x14ac:dyDescent="0.25">
      <c r="A67" s="26" t="s">
        <v>130</v>
      </c>
      <c r="B67" s="16" t="s">
        <v>99</v>
      </c>
      <c r="C67" s="17" t="s">
        <v>28</v>
      </c>
      <c r="D67" s="18">
        <v>1</v>
      </c>
      <c r="E67" s="19"/>
      <c r="F67" s="25">
        <f t="shared" si="5"/>
        <v>0</v>
      </c>
    </row>
    <row r="68" spans="1:14" ht="19.899999999999999" customHeight="1" x14ac:dyDescent="0.25">
      <c r="A68" s="10" t="s">
        <v>131</v>
      </c>
      <c r="B68" s="11" t="s">
        <v>156</v>
      </c>
      <c r="C68" s="12"/>
      <c r="D68" s="13"/>
      <c r="E68" s="14"/>
      <c r="F68" s="43">
        <f>F69+F74+F83+F86+F88+F94</f>
        <v>0</v>
      </c>
    </row>
    <row r="69" spans="1:14" s="46" customFormat="1" ht="20.100000000000001" customHeight="1" x14ac:dyDescent="0.25">
      <c r="A69" s="50" t="s">
        <v>132</v>
      </c>
      <c r="B69" s="51" t="s">
        <v>133</v>
      </c>
      <c r="C69" s="52"/>
      <c r="D69" s="53"/>
      <c r="E69" s="54"/>
      <c r="F69" s="55">
        <f>SUM(F70:F73)</f>
        <v>0</v>
      </c>
      <c r="G69" s="44"/>
      <c r="H69" s="45"/>
      <c r="J69" s="47"/>
      <c r="N69" s="45"/>
    </row>
    <row r="70" spans="1:14" s="46" customFormat="1" x14ac:dyDescent="0.25">
      <c r="A70" s="56" t="s">
        <v>157</v>
      </c>
      <c r="B70" s="57" t="s">
        <v>4</v>
      </c>
      <c r="C70" s="58" t="s">
        <v>3</v>
      </c>
      <c r="D70" s="59">
        <v>25.5</v>
      </c>
      <c r="E70" s="60"/>
      <c r="F70" s="60">
        <f t="shared" ref="F70:F73" si="6">ROUND(D70*E70,2)</f>
        <v>0</v>
      </c>
      <c r="G70" s="48"/>
      <c r="H70" s="45"/>
    </row>
    <row r="71" spans="1:14" s="46" customFormat="1" x14ac:dyDescent="0.25">
      <c r="A71" s="56" t="s">
        <v>158</v>
      </c>
      <c r="B71" s="57" t="s">
        <v>5</v>
      </c>
      <c r="C71" s="58" t="s">
        <v>3</v>
      </c>
      <c r="D71" s="59">
        <v>5</v>
      </c>
      <c r="E71" s="60"/>
      <c r="F71" s="60">
        <f t="shared" si="6"/>
        <v>0</v>
      </c>
      <c r="G71" s="48"/>
      <c r="H71" s="45"/>
    </row>
    <row r="72" spans="1:14" s="46" customFormat="1" x14ac:dyDescent="0.25">
      <c r="A72" s="56" t="s">
        <v>159</v>
      </c>
      <c r="B72" s="57" t="s">
        <v>134</v>
      </c>
      <c r="C72" s="58" t="s">
        <v>3</v>
      </c>
      <c r="D72" s="59">
        <v>25.5</v>
      </c>
      <c r="E72" s="60"/>
      <c r="F72" s="60">
        <f t="shared" si="6"/>
        <v>0</v>
      </c>
      <c r="G72" s="48"/>
      <c r="H72" s="45"/>
    </row>
    <row r="73" spans="1:14" s="46" customFormat="1" x14ac:dyDescent="0.25">
      <c r="A73" s="56" t="s">
        <v>160</v>
      </c>
      <c r="B73" s="57" t="s">
        <v>135</v>
      </c>
      <c r="C73" s="58" t="s">
        <v>3</v>
      </c>
      <c r="D73" s="59">
        <v>25.5</v>
      </c>
      <c r="E73" s="60"/>
      <c r="F73" s="60">
        <f t="shared" si="6"/>
        <v>0</v>
      </c>
      <c r="G73" s="48"/>
      <c r="H73" s="45"/>
    </row>
    <row r="74" spans="1:14" s="46" customFormat="1" ht="25.15" customHeight="1" x14ac:dyDescent="0.25">
      <c r="A74" s="50" t="s">
        <v>161</v>
      </c>
      <c r="B74" s="51" t="s">
        <v>136</v>
      </c>
      <c r="C74" s="52"/>
      <c r="D74" s="53"/>
      <c r="E74" s="54"/>
      <c r="F74" s="55">
        <f>SUM(F75:F82)</f>
        <v>0</v>
      </c>
      <c r="G74" s="48"/>
      <c r="H74" s="45"/>
    </row>
    <row r="75" spans="1:14" s="46" customFormat="1" x14ac:dyDescent="0.25">
      <c r="A75" s="56" t="s">
        <v>162</v>
      </c>
      <c r="B75" s="57" t="s">
        <v>137</v>
      </c>
      <c r="C75" s="58" t="s">
        <v>0</v>
      </c>
      <c r="D75" s="59">
        <v>4</v>
      </c>
      <c r="E75" s="60"/>
      <c r="F75" s="60">
        <f t="shared" ref="F75:F82" si="7">ROUND(D75*E75,2)</f>
        <v>0</v>
      </c>
      <c r="G75" s="48"/>
      <c r="H75" s="45"/>
    </row>
    <row r="76" spans="1:14" s="46" customFormat="1" x14ac:dyDescent="0.25">
      <c r="A76" s="56" t="s">
        <v>163</v>
      </c>
      <c r="B76" s="57" t="s">
        <v>138</v>
      </c>
      <c r="C76" s="58" t="s">
        <v>28</v>
      </c>
      <c r="D76" s="59">
        <v>1</v>
      </c>
      <c r="E76" s="60"/>
      <c r="F76" s="60">
        <f t="shared" si="7"/>
        <v>0</v>
      </c>
      <c r="G76" s="48"/>
      <c r="H76" s="45"/>
    </row>
    <row r="77" spans="1:14" s="46" customFormat="1" x14ac:dyDescent="0.25">
      <c r="A77" s="56" t="s">
        <v>164</v>
      </c>
      <c r="B77" s="57" t="s">
        <v>139</v>
      </c>
      <c r="C77" s="58" t="s">
        <v>3</v>
      </c>
      <c r="D77" s="59">
        <v>20.5</v>
      </c>
      <c r="E77" s="60"/>
      <c r="F77" s="60">
        <f t="shared" si="7"/>
        <v>0</v>
      </c>
      <c r="G77" s="48"/>
      <c r="H77" s="45"/>
    </row>
    <row r="78" spans="1:14" s="46" customFormat="1" x14ac:dyDescent="0.25">
      <c r="A78" s="56" t="s">
        <v>162</v>
      </c>
      <c r="B78" s="57" t="s">
        <v>62</v>
      </c>
      <c r="C78" s="58" t="s">
        <v>12</v>
      </c>
      <c r="D78" s="59">
        <v>6</v>
      </c>
      <c r="E78" s="60"/>
      <c r="F78" s="60">
        <f t="shared" si="7"/>
        <v>0</v>
      </c>
      <c r="G78" s="48"/>
      <c r="H78" s="45"/>
    </row>
    <row r="79" spans="1:14" s="46" customFormat="1" x14ac:dyDescent="0.25">
      <c r="A79" s="56" t="s">
        <v>163</v>
      </c>
      <c r="B79" s="57" t="s">
        <v>140</v>
      </c>
      <c r="C79" s="58" t="s">
        <v>3</v>
      </c>
      <c r="D79" s="59">
        <v>58</v>
      </c>
      <c r="E79" s="60"/>
      <c r="F79" s="60">
        <f t="shared" si="7"/>
        <v>0</v>
      </c>
      <c r="G79" s="48"/>
      <c r="H79" s="45"/>
    </row>
    <row r="80" spans="1:14" s="46" customFormat="1" x14ac:dyDescent="0.25">
      <c r="A80" s="56" t="s">
        <v>164</v>
      </c>
      <c r="B80" s="57" t="s">
        <v>141</v>
      </c>
      <c r="C80" s="58" t="s">
        <v>3</v>
      </c>
      <c r="D80" s="59">
        <v>58</v>
      </c>
      <c r="E80" s="60"/>
      <c r="F80" s="60">
        <f t="shared" si="7"/>
        <v>0</v>
      </c>
      <c r="G80" s="48"/>
      <c r="H80" s="45"/>
      <c r="I80" s="49"/>
    </row>
    <row r="81" spans="1:9" s="46" customFormat="1" x14ac:dyDescent="0.25">
      <c r="A81" s="56" t="s">
        <v>162</v>
      </c>
      <c r="B81" s="57" t="s">
        <v>142</v>
      </c>
      <c r="C81" s="58" t="s">
        <v>3</v>
      </c>
      <c r="D81" s="59">
        <v>98</v>
      </c>
      <c r="E81" s="60"/>
      <c r="F81" s="60">
        <f t="shared" si="7"/>
        <v>0</v>
      </c>
      <c r="G81" s="48"/>
      <c r="H81" s="45"/>
    </row>
    <row r="82" spans="1:9" s="46" customFormat="1" x14ac:dyDescent="0.25">
      <c r="A82" s="56" t="s">
        <v>163</v>
      </c>
      <c r="B82" s="57" t="s">
        <v>143</v>
      </c>
      <c r="C82" s="58" t="s">
        <v>28</v>
      </c>
      <c r="D82" s="59">
        <v>1</v>
      </c>
      <c r="E82" s="60"/>
      <c r="F82" s="60">
        <f t="shared" si="7"/>
        <v>0</v>
      </c>
      <c r="G82" s="48"/>
      <c r="H82" s="45"/>
    </row>
    <row r="83" spans="1:9" s="46" customFormat="1" ht="25.15" customHeight="1" x14ac:dyDescent="0.25">
      <c r="A83" s="50" t="s">
        <v>165</v>
      </c>
      <c r="B83" s="51" t="s">
        <v>144</v>
      </c>
      <c r="C83" s="52"/>
      <c r="D83" s="53"/>
      <c r="E83" s="54"/>
      <c r="F83" s="55">
        <f>SUM(F84:F85)</f>
        <v>0</v>
      </c>
      <c r="G83" s="48"/>
      <c r="H83" s="45"/>
    </row>
    <row r="84" spans="1:9" s="46" customFormat="1" x14ac:dyDescent="0.25">
      <c r="A84" s="56" t="s">
        <v>166</v>
      </c>
      <c r="B84" s="57" t="s">
        <v>145</v>
      </c>
      <c r="C84" s="58" t="s">
        <v>3</v>
      </c>
      <c r="D84" s="59">
        <v>25.5</v>
      </c>
      <c r="E84" s="60"/>
      <c r="F84" s="60">
        <f>ROUND(D84*E84,2)</f>
        <v>0</v>
      </c>
      <c r="G84" s="48"/>
      <c r="H84" s="45"/>
    </row>
    <row r="85" spans="1:9" s="46" customFormat="1" x14ac:dyDescent="0.25">
      <c r="A85" s="56" t="s">
        <v>167</v>
      </c>
      <c r="B85" s="57" t="s">
        <v>146</v>
      </c>
      <c r="C85" s="58" t="s">
        <v>3</v>
      </c>
      <c r="D85" s="59">
        <v>25.5</v>
      </c>
      <c r="E85" s="60"/>
      <c r="F85" s="60">
        <f>ROUND(D85*E85,2)</f>
        <v>0</v>
      </c>
      <c r="G85" s="48"/>
      <c r="H85" s="45"/>
    </row>
    <row r="86" spans="1:9" s="46" customFormat="1" ht="25.15" customHeight="1" x14ac:dyDescent="0.25">
      <c r="A86" s="50" t="s">
        <v>168</v>
      </c>
      <c r="B86" s="51" t="s">
        <v>22</v>
      </c>
      <c r="C86" s="52"/>
      <c r="D86" s="53"/>
      <c r="E86" s="54"/>
      <c r="F86" s="55">
        <f>SUM(F87:F87)</f>
        <v>0</v>
      </c>
      <c r="G86" s="48"/>
      <c r="H86" s="45"/>
    </row>
    <row r="87" spans="1:9" s="46" customFormat="1" x14ac:dyDescent="0.25">
      <c r="A87" s="56" t="s">
        <v>169</v>
      </c>
      <c r="B87" s="57" t="s">
        <v>69</v>
      </c>
      <c r="C87" s="58" t="s">
        <v>3</v>
      </c>
      <c r="D87" s="59">
        <v>3.5</v>
      </c>
      <c r="E87" s="60"/>
      <c r="F87" s="60">
        <f t="shared" ref="F87:F93" si="8">ROUND(D87*E87,2)</f>
        <v>0</v>
      </c>
      <c r="G87" s="48"/>
    </row>
    <row r="88" spans="1:9" s="46" customFormat="1" ht="25.15" customHeight="1" x14ac:dyDescent="0.25">
      <c r="A88" s="50" t="s">
        <v>170</v>
      </c>
      <c r="B88" s="51" t="s">
        <v>147</v>
      </c>
      <c r="C88" s="52"/>
      <c r="D88" s="53"/>
      <c r="E88" s="54"/>
      <c r="F88" s="55">
        <f>SUM(F89:F93)</f>
        <v>0</v>
      </c>
      <c r="G88" s="48"/>
      <c r="H88" s="45"/>
    </row>
    <row r="89" spans="1:9" s="46" customFormat="1" x14ac:dyDescent="0.25">
      <c r="A89" s="56" t="s">
        <v>171</v>
      </c>
      <c r="B89" s="57" t="s">
        <v>148</v>
      </c>
      <c r="C89" s="58" t="s">
        <v>3</v>
      </c>
      <c r="D89" s="59">
        <v>52.5</v>
      </c>
      <c r="E89" s="60"/>
      <c r="F89" s="60">
        <f t="shared" si="8"/>
        <v>0</v>
      </c>
      <c r="G89" s="48"/>
      <c r="H89" s="45"/>
    </row>
    <row r="90" spans="1:9" s="46" customFormat="1" x14ac:dyDescent="0.25">
      <c r="A90" s="56" t="s">
        <v>172</v>
      </c>
      <c r="B90" s="57" t="s">
        <v>149</v>
      </c>
      <c r="C90" s="58" t="s">
        <v>3</v>
      </c>
      <c r="D90" s="59">
        <v>18.5</v>
      </c>
      <c r="E90" s="60"/>
      <c r="F90" s="60">
        <f t="shared" si="8"/>
        <v>0</v>
      </c>
      <c r="G90" s="48"/>
      <c r="H90" s="45"/>
    </row>
    <row r="91" spans="1:9" s="46" customFormat="1" x14ac:dyDescent="0.25">
      <c r="A91" s="56" t="s">
        <v>173</v>
      </c>
      <c r="B91" s="57" t="s">
        <v>150</v>
      </c>
      <c r="C91" s="58" t="s">
        <v>3</v>
      </c>
      <c r="D91" s="59">
        <v>5.5</v>
      </c>
      <c r="E91" s="60"/>
      <c r="F91" s="60">
        <f t="shared" si="8"/>
        <v>0</v>
      </c>
      <c r="G91" s="48"/>
      <c r="H91" s="45"/>
    </row>
    <row r="92" spans="1:9" s="46" customFormat="1" x14ac:dyDescent="0.25">
      <c r="A92" s="56" t="s">
        <v>174</v>
      </c>
      <c r="B92" s="57" t="s">
        <v>151</v>
      </c>
      <c r="C92" s="58" t="s">
        <v>3</v>
      </c>
      <c r="D92" s="59">
        <v>1.5</v>
      </c>
      <c r="E92" s="60"/>
      <c r="F92" s="60">
        <f t="shared" si="8"/>
        <v>0</v>
      </c>
      <c r="G92" s="48"/>
      <c r="H92" s="45"/>
    </row>
    <row r="93" spans="1:9" s="46" customFormat="1" x14ac:dyDescent="0.25">
      <c r="A93" s="56" t="s">
        <v>175</v>
      </c>
      <c r="B93" s="57" t="s">
        <v>152</v>
      </c>
      <c r="C93" s="58" t="s">
        <v>28</v>
      </c>
      <c r="D93" s="59">
        <v>1</v>
      </c>
      <c r="E93" s="60"/>
      <c r="F93" s="60">
        <f t="shared" si="8"/>
        <v>0</v>
      </c>
      <c r="G93" s="48"/>
      <c r="H93" s="45"/>
    </row>
    <row r="94" spans="1:9" s="46" customFormat="1" ht="25.15" customHeight="1" x14ac:dyDescent="0.25">
      <c r="A94" s="62" t="s">
        <v>176</v>
      </c>
      <c r="B94" s="63" t="s">
        <v>153</v>
      </c>
      <c r="C94" s="64"/>
      <c r="D94" s="65"/>
      <c r="E94" s="66"/>
      <c r="F94" s="67">
        <f>SUM(F95:F97)</f>
        <v>0</v>
      </c>
      <c r="G94" s="48"/>
      <c r="H94" s="45"/>
    </row>
    <row r="95" spans="1:9" s="46" customFormat="1" x14ac:dyDescent="0.25">
      <c r="A95" s="56" t="s">
        <v>177</v>
      </c>
      <c r="B95" s="57" t="s">
        <v>154</v>
      </c>
      <c r="C95" s="58" t="s">
        <v>28</v>
      </c>
      <c r="D95" s="59">
        <v>1</v>
      </c>
      <c r="E95" s="61"/>
      <c r="F95" s="60">
        <f t="shared" ref="F95:F97" si="9">ROUND(D95*E95,2)</f>
        <v>0</v>
      </c>
      <c r="G95" s="48"/>
      <c r="H95" s="45"/>
      <c r="I95" s="45"/>
    </row>
    <row r="96" spans="1:9" s="46" customFormat="1" x14ac:dyDescent="0.25">
      <c r="A96" s="56" t="s">
        <v>178</v>
      </c>
      <c r="B96" s="57" t="s">
        <v>26</v>
      </c>
      <c r="C96" s="58" t="s">
        <v>28</v>
      </c>
      <c r="D96" s="59">
        <v>1</v>
      </c>
      <c r="E96" s="61"/>
      <c r="F96" s="60">
        <f t="shared" si="9"/>
        <v>0</v>
      </c>
      <c r="G96" s="48"/>
      <c r="H96" s="45"/>
      <c r="I96" s="45"/>
    </row>
    <row r="97" spans="1:9" s="46" customFormat="1" ht="15.75" thickBot="1" x14ac:dyDescent="0.3">
      <c r="A97" s="56" t="s">
        <v>179</v>
      </c>
      <c r="B97" s="57" t="s">
        <v>155</v>
      </c>
      <c r="C97" s="58" t="s">
        <v>28</v>
      </c>
      <c r="D97" s="59">
        <v>1</v>
      </c>
      <c r="E97" s="61"/>
      <c r="F97" s="60">
        <f t="shared" si="9"/>
        <v>0</v>
      </c>
      <c r="G97" s="48"/>
      <c r="H97" s="45"/>
      <c r="I97" s="45"/>
    </row>
    <row r="98" spans="1:9" ht="14.45" customHeight="1" x14ac:dyDescent="0.25">
      <c r="F98" s="8">
        <f>F4+F6+F15+F38+F45+F52+F57+F62+F64+F66+F68</f>
        <v>0</v>
      </c>
      <c r="G98" s="32"/>
      <c r="H98" s="4"/>
    </row>
    <row r="99" spans="1:9" ht="14.45" customHeight="1" thickBot="1" x14ac:dyDescent="0.3">
      <c r="F99" s="6" t="s">
        <v>41</v>
      </c>
    </row>
    <row r="100" spans="1:9" x14ac:dyDescent="0.25">
      <c r="B100" s="7"/>
    </row>
    <row r="101" spans="1:9" x14ac:dyDescent="0.25">
      <c r="B101" s="68"/>
      <c r="C101" s="68"/>
      <c r="D101" s="68"/>
      <c r="E101" s="68"/>
      <c r="F101" s="68"/>
    </row>
    <row r="102" spans="1:9" x14ac:dyDescent="0.25">
      <c r="B102" s="68"/>
      <c r="C102" s="68"/>
      <c r="D102" s="68"/>
      <c r="E102" s="68"/>
      <c r="F102" s="68"/>
    </row>
    <row r="103" spans="1:9" x14ac:dyDescent="0.25">
      <c r="B103" s="70"/>
      <c r="C103" s="70"/>
      <c r="D103" s="70"/>
      <c r="E103" s="70"/>
      <c r="F103" s="70"/>
    </row>
    <row r="104" spans="1:9" x14ac:dyDescent="0.25">
      <c r="B104" s="68"/>
      <c r="C104" s="68"/>
      <c r="D104" s="68"/>
      <c r="E104" s="68"/>
      <c r="F104" s="68"/>
    </row>
    <row r="105" spans="1:9" x14ac:dyDescent="0.25">
      <c r="B105" s="68"/>
      <c r="C105" s="68"/>
      <c r="D105" s="68"/>
      <c r="E105" s="68"/>
      <c r="F105" s="68"/>
    </row>
  </sheetData>
  <mergeCells count="6">
    <mergeCell ref="B104:F104"/>
    <mergeCell ref="A2:F2"/>
    <mergeCell ref="B105:F105"/>
    <mergeCell ref="B101:F101"/>
    <mergeCell ref="B102:F102"/>
    <mergeCell ref="B103:F103"/>
  </mergeCells>
  <phoneticPr fontId="5" type="noConversion"/>
  <pageMargins left="0.7" right="0.7" top="0.75" bottom="0.75" header="0.3" footer="0.3"/>
  <pageSetup paperSize="9" scale="61" orientation="portrait" r:id="rId1"/>
  <rowBreaks count="1" manualBreakCount="1">
    <brk id="9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Dawid Drobisz</dc:creator>
  <cp:lastModifiedBy>Ewa Nieć</cp:lastModifiedBy>
  <cp:lastPrinted>2025-05-26T10:09:19Z</cp:lastPrinted>
  <dcterms:created xsi:type="dcterms:W3CDTF">2015-06-05T18:19:34Z</dcterms:created>
  <dcterms:modified xsi:type="dcterms:W3CDTF">2025-06-09T13:19:32Z</dcterms:modified>
</cp:coreProperties>
</file>