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undusze UE\1.Projekty aktualne\Projekt SMART FENG 2024\Realizacja\przetargi\Zapytanie 1 wyposażenie\"/>
    </mc:Choice>
  </mc:AlternateContent>
  <xr:revisionPtr revIDLastSave="0" documentId="13_ncr:1_{E7B64604-98F7-4332-909C-1EE4E6C7D0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SMART" sheetId="1" r:id="rId1"/>
  </sheets>
  <definedNames>
    <definedName name="_xlnm.Print_Area" localSheetId="0">'1 SMART'!$A$1:$L$115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1" l="1"/>
  <c r="L68" i="1" s="1"/>
  <c r="K62" i="1" l="1"/>
  <c r="K57" i="1"/>
  <c r="K53" i="1"/>
  <c r="K92" i="1"/>
  <c r="J91" i="1"/>
  <c r="J92" i="1" s="1"/>
  <c r="L91" i="1" l="1"/>
  <c r="L92" i="1" s="1"/>
  <c r="J56" i="1" l="1"/>
  <c r="J52" i="1"/>
  <c r="L52" i="1" s="1"/>
  <c r="J51" i="1"/>
  <c r="L51" i="1" s="1"/>
  <c r="J50" i="1"/>
  <c r="L50" i="1" s="1"/>
  <c r="J49" i="1"/>
  <c r="L49" i="1" s="1"/>
  <c r="J48" i="1"/>
  <c r="L48" i="1" s="1"/>
  <c r="J47" i="1"/>
  <c r="L47" i="1" s="1"/>
  <c r="L56" i="1" l="1"/>
  <c r="L57" i="1" s="1"/>
  <c r="J57" i="1"/>
  <c r="K88" i="1"/>
  <c r="K103" i="1"/>
  <c r="K84" i="1"/>
  <c r="K80" i="1"/>
  <c r="K70" i="1"/>
  <c r="K21" i="1"/>
  <c r="K16" i="1"/>
  <c r="J15" i="1"/>
  <c r="L15" i="1" s="1"/>
  <c r="L16" i="1" s="1"/>
  <c r="J19" i="1"/>
  <c r="L19" i="1" s="1"/>
  <c r="J20" i="1"/>
  <c r="L20" i="1" s="1"/>
  <c r="J24" i="1"/>
  <c r="J25" i="1"/>
  <c r="L25" i="1" s="1"/>
  <c r="K26" i="1"/>
  <c r="J29" i="1"/>
  <c r="J30" i="1"/>
  <c r="L30" i="1" s="1"/>
  <c r="J31" i="1"/>
  <c r="L31" i="1" s="1"/>
  <c r="K32" i="1"/>
  <c r="J36" i="1"/>
  <c r="J37" i="1" s="1"/>
  <c r="K37" i="1"/>
  <c r="J40" i="1"/>
  <c r="L40" i="1" s="1"/>
  <c r="L41" i="1" s="1"/>
  <c r="K41" i="1"/>
  <c r="J44" i="1"/>
  <c r="L44" i="1" s="1"/>
  <c r="J45" i="1"/>
  <c r="J46" i="1"/>
  <c r="L46" i="1" s="1"/>
  <c r="J60" i="1"/>
  <c r="J61" i="1"/>
  <c r="L61" i="1" s="1"/>
  <c r="J65" i="1"/>
  <c r="L65" i="1" s="1"/>
  <c r="J66" i="1"/>
  <c r="L66" i="1" s="1"/>
  <c r="J67" i="1"/>
  <c r="J69" i="1"/>
  <c r="L69" i="1" s="1"/>
  <c r="J73" i="1"/>
  <c r="L73" i="1" s="1"/>
  <c r="J74" i="1"/>
  <c r="L74" i="1" s="1"/>
  <c r="J75" i="1"/>
  <c r="L75" i="1" s="1"/>
  <c r="J76" i="1"/>
  <c r="L76" i="1" s="1"/>
  <c r="J77" i="1"/>
  <c r="L77" i="1" s="1"/>
  <c r="J78" i="1"/>
  <c r="L78" i="1" s="1"/>
  <c r="J79" i="1"/>
  <c r="L79" i="1" s="1"/>
  <c r="J83" i="1"/>
  <c r="L83" i="1" s="1"/>
  <c r="J87" i="1"/>
  <c r="L87" i="1" s="1"/>
  <c r="L88" i="1" s="1"/>
  <c r="J95" i="1"/>
  <c r="L95" i="1" s="1"/>
  <c r="J96" i="1"/>
  <c r="L96" i="1" s="1"/>
  <c r="J97" i="1"/>
  <c r="L97" i="1" s="1"/>
  <c r="J98" i="1"/>
  <c r="L98" i="1" s="1"/>
  <c r="J99" i="1"/>
  <c r="L99" i="1" s="1"/>
  <c r="J100" i="1"/>
  <c r="L100" i="1" s="1"/>
  <c r="J101" i="1"/>
  <c r="L101" i="1" s="1"/>
  <c r="J102" i="1"/>
  <c r="L102" i="1" s="1"/>
  <c r="L24" i="1" l="1"/>
  <c r="L26" i="1" s="1"/>
  <c r="J26" i="1"/>
  <c r="L60" i="1"/>
  <c r="L62" i="1" s="1"/>
  <c r="J62" i="1"/>
  <c r="J32" i="1"/>
  <c r="L80" i="1"/>
  <c r="J80" i="1"/>
  <c r="J103" i="1"/>
  <c r="L84" i="1"/>
  <c r="J53" i="1"/>
  <c r="L21" i="1"/>
  <c r="L103" i="1"/>
  <c r="J88" i="1"/>
  <c r="J84" i="1"/>
  <c r="J70" i="1"/>
  <c r="L67" i="1"/>
  <c r="L70" i="1" s="1"/>
  <c r="L36" i="1"/>
  <c r="L37" i="1" s="1"/>
  <c r="J21" i="1"/>
  <c r="L45" i="1"/>
  <c r="L53" i="1" s="1"/>
  <c r="L29" i="1"/>
  <c r="L32" i="1" s="1"/>
  <c r="J41" i="1"/>
  <c r="J16" i="1"/>
</calcChain>
</file>

<file path=xl/sharedStrings.xml><?xml version="1.0" encoding="utf-8"?>
<sst xmlns="http://schemas.openxmlformats.org/spreadsheetml/2006/main" count="384" uniqueCount="153">
  <si>
    <t xml:space="preserve">Dane Oferenta </t>
  </si>
  <si>
    <t xml:space="preserve">NIP </t>
  </si>
  <si>
    <t>Dane Osoby Kontaktowej</t>
  </si>
  <si>
    <t>Przedmiot</t>
  </si>
  <si>
    <t>ilość</t>
  </si>
  <si>
    <t>Wartość netto</t>
  </si>
  <si>
    <t>Jednostka</t>
  </si>
  <si>
    <t>Cena jedn. netto</t>
  </si>
  <si>
    <t xml:space="preserve">Imię i nazwisko </t>
  </si>
  <si>
    <t>Stanowisko służbowe</t>
  </si>
  <si>
    <t>Telefon:</t>
  </si>
  <si>
    <t>Adres e-mail:</t>
  </si>
  <si>
    <t>Imię i Nazwisko :</t>
  </si>
  <si>
    <t>Podpis</t>
  </si>
  <si>
    <t>Wartość brutto</t>
  </si>
  <si>
    <t>LP</t>
  </si>
  <si>
    <t>Waluta</t>
  </si>
  <si>
    <t>szt.</t>
  </si>
  <si>
    <t>op</t>
  </si>
  <si>
    <t>op. - 10 szt.</t>
  </si>
  <si>
    <t>Wykaz załączników do oferty (zaznaczyć właściwe):</t>
  </si>
  <si>
    <t>TAK</t>
  </si>
  <si>
    <t>Nie dotyczy</t>
  </si>
  <si>
    <t xml:space="preserve">Pełnomocnictwo jeżeli umocowanie osób podpisujących dokumenty nie wynika z dostępnych elektronicznie odpisów z KRS lub CEiDG </t>
  </si>
  <si>
    <t>Strzykawki PP</t>
  </si>
  <si>
    <t xml:space="preserve">Dozownik nastawny </t>
  </si>
  <si>
    <t xml:space="preserve">Korki do kolby erlenmayera </t>
  </si>
  <si>
    <t>szlif 29/32, pełny odlew hutniczy, białe szkło borokrzemowe</t>
  </si>
  <si>
    <t>Wytrząsarka typ Vortex</t>
  </si>
  <si>
    <t>Prędkość obrotowa - 0-3000 obr/min
Amplituda 4,5 mm
Tryb pracy - z czujnikiem podczerwieni i tryb ciągły
Klasa ochrony IP 42
Maks. obciązenie 0,5 kg
Moc 15 W
Preferowana: ZX4 firmy VELP Scientifica</t>
  </si>
  <si>
    <t>Statyw karuzelowy do pipet</t>
  </si>
  <si>
    <t>pasujący do pipet Research Plus Eppendorf; 6 miejsc na pipety</t>
  </si>
  <si>
    <t>Strzykawka szklana do autosamplera</t>
  </si>
  <si>
    <t>Naczynka PP do miareczkowania</t>
  </si>
  <si>
    <t>Końcówki do pipet o poj. od 0,5 -10 ml</t>
  </si>
  <si>
    <t>Końcówki do pipet o poj. 50 -1000 µl</t>
  </si>
  <si>
    <t>Końcówki do pipet o poj. 0,1 -10 µl</t>
  </si>
  <si>
    <t>Końcówki do pipet o poj. 2 -200 µl</t>
  </si>
  <si>
    <t>Pipeta automatyczna o poj. 1-10ml</t>
  </si>
  <si>
    <t>Pipeta automatyczna  o poj. 20 - 200 µl</t>
  </si>
  <si>
    <t>Jednokanałowa o poj.zmiennej  1-10ml wraz z próbnym boxem zawierajacym 10 pasujacych końcówek 
 Eppendorf Research Plus 3123000080 lub równoważna</t>
  </si>
  <si>
    <t>pasujące do wialek 8ml z wkładką odporną na agresywne rozpuszczalniki PTFE; strona która ma kontakt z rozpuszczalnikiem wykonana z  PTFE</t>
  </si>
  <si>
    <t>fiolki chromatograficzne bursztynowe/ białe szkło z polem do opisu.12*32mm</t>
  </si>
  <si>
    <t>pasujące do fiolek na 1.5ml; septa wykonana z PTFE/Silikon; strona która ma kontakt z rozpuszczalnikiem wykonana z  PTFE</t>
  </si>
  <si>
    <t>przezroczyste szkło; średnica 16.6 mm; wysokość 61mm</t>
  </si>
  <si>
    <t xml:space="preserve">Filament do źródła jonów </t>
  </si>
  <si>
    <t>Septa do dozownika</t>
  </si>
  <si>
    <t>op. - 25 szt.</t>
  </si>
  <si>
    <t>op. - 5 szt.</t>
  </si>
  <si>
    <t>Wkładka do dozownika</t>
  </si>
  <si>
    <t>Kolumna chromatograficzna kapilarna GC do oznaczania glikoli</t>
  </si>
  <si>
    <t>Kolumna chromatograficzna kapilarna GC do oznaczania amin</t>
  </si>
  <si>
    <t>Złączki szklane do kapilarnych kolumn chromatograficznych GC</t>
  </si>
  <si>
    <t>Mieszadło magnetyczne</t>
  </si>
  <si>
    <t>z 3 bocznymi szyjkami ze szlifem [71/51, 2x29/32, 14/23]</t>
  </si>
  <si>
    <t>Chłodnica kulowa Allihna</t>
  </si>
  <si>
    <t>szlif 2x29/32 długość 600mm</t>
  </si>
  <si>
    <t>długość 50cm</t>
  </si>
  <si>
    <t xml:space="preserve">Płaszcz grzewczy </t>
  </si>
  <si>
    <t>Płaszcz grzewczy z mieszadłem magnetycznym z czujnikiem temperatury poj. 2000 ml. Grzanie max. 450st.C, bezstopniowa prędkość mieszania w zakresie co najmniej: 0-1400 obrotów  na minutę, wyświetlacz cyfrowy.
W zestawie z kolbą ogrągłodenną:szlif 29/32, poj. 2000ml oraz meszadełkiem krzyżowym PTFE 38x11.</t>
  </si>
  <si>
    <t>Czujnik temperatury do płaszczy grzewczych</t>
  </si>
  <si>
    <t xml:space="preserve">Razem </t>
  </si>
  <si>
    <t>Nazwa:</t>
  </si>
  <si>
    <t>Adres siedziby:</t>
  </si>
  <si>
    <t>Część 7</t>
  </si>
  <si>
    <t>Część 8</t>
  </si>
  <si>
    <t>Część 9</t>
  </si>
  <si>
    <t>Część 10</t>
  </si>
  <si>
    <t>Część 11</t>
  </si>
  <si>
    <t>Część 12</t>
  </si>
  <si>
    <t>Część 13</t>
  </si>
  <si>
    <t xml:space="preserve">Rękawiczki lateksowe </t>
  </si>
  <si>
    <t xml:space="preserve">Rękawiczki nitrylowe </t>
  </si>
  <si>
    <t xml:space="preserve"> FORMULARZ OFERTOWY</t>
  </si>
  <si>
    <t>Przedmiot oferty: Zakup wyposażenia laboratoryjnego</t>
  </si>
  <si>
    <t>Parametry</t>
  </si>
  <si>
    <t>Maksymalny termin dostawy</t>
  </si>
  <si>
    <t>3 tyg.  od dnia podpisania umowy</t>
  </si>
  <si>
    <t>3 tyg. od dnia podpisania umowy</t>
  </si>
  <si>
    <t>Część 1</t>
  </si>
  <si>
    <t xml:space="preserve">Część 2 </t>
  </si>
  <si>
    <t xml:space="preserve">Część 3 </t>
  </si>
  <si>
    <t>Część 4</t>
  </si>
  <si>
    <t xml:space="preserve">Część 5 </t>
  </si>
  <si>
    <t xml:space="preserve">Część 6 </t>
  </si>
  <si>
    <t>Wartość
VAT</t>
  </si>
  <si>
    <t>op. - 100 szt.</t>
  </si>
  <si>
    <t xml:space="preserve">Filtr ssący do HPLC </t>
  </si>
  <si>
    <t>Wialki 8 ml</t>
  </si>
  <si>
    <t>Wialki na 1,5 ml</t>
  </si>
  <si>
    <t>Nakrętki na 1,5 ml</t>
  </si>
  <si>
    <t>Nakrętki na 8 ml</t>
  </si>
  <si>
    <t>Probówka typu falkon</t>
  </si>
  <si>
    <t>Kolba do sulfonacji V-1500ml</t>
  </si>
  <si>
    <t>Kolba do sulfonacji V-2500ml</t>
  </si>
  <si>
    <t>Kolba do sulfonacji V-4000ml</t>
  </si>
  <si>
    <t>Kolba do sulfonacji V-6000ml</t>
  </si>
  <si>
    <t>Waga laboratoryjna precyzyjna</t>
  </si>
  <si>
    <t>Złączki (vespel ferrule)</t>
  </si>
  <si>
    <t>Kolumna chromatograficzna do amin (wypełnienie 5% difenyl / 95% dimetylopolisiloksan; wymiary 30 m x 0,25mm x 0,25 um) - ważne - do analizy AMIN
Taka jak SHI-227-36282-01 lub równoważna</t>
  </si>
  <si>
    <t>Pasujące do do GC-MS : Shimadzu QP-2010SE, odporna na temperatury do 400*C,
Taka jak: Schimadzu P/N 227-35511-01 lub równoważna</t>
  </si>
  <si>
    <t>4 tyg. od dnia podpisania umowy</t>
  </si>
  <si>
    <t>Kolumna do chromatografii żelowej GPC</t>
  </si>
  <si>
    <t>Prekolumna  do chromatografii żelowej GPC</t>
  </si>
  <si>
    <t>Filtry strzykawkowe</t>
  </si>
  <si>
    <t>filtry strzykawkowe nylonowe; średnica porów 0.22 µm; średnica 17mm; niesterylne</t>
  </si>
  <si>
    <t>Biureta cyfrowa</t>
  </si>
  <si>
    <t>Część 14</t>
  </si>
  <si>
    <t>Część 15</t>
  </si>
  <si>
    <t>1. Proszę uzupełnić wszystkie puste, białe pola formularza ofertowego. 
2. Uzupełniony formularz nalezy wydrukować, podpisać przez upoważnioną osobę i przesłać w formie skanu. Akceptowalny jest również podpis elektorniczny.
3. Oferta nie musi obejmować wszytkich części, te których oferta nie dotyczy mozna usunąć.
4. W obrębie danej cześci zaoferowany musi być cały asortyment.</t>
  </si>
  <si>
    <t>Pojemność 100ml, 
Materiał: polipropylen
Kompatybilne z aparatem Excellence T5,
Takie jak: Mettler-Toledo nr. katalogowy: 101974 lub równoważny</t>
  </si>
  <si>
    <t>Pasujący do GC-MS : Shimadzu QP-2010SE
(takie jak: Shimadzu 225-10340-91 lub równoważny)</t>
  </si>
  <si>
    <t>Wymiary 300 x 7,5 mm, 3 um, zakres analizy do 25000 g/mol 
(PS equivalent); wypełnienie żel polistyren-diwinylobenzen
Taka jak: Agilent AGPL1110-6300 lub równoważna</t>
  </si>
  <si>
    <t>Pasująca do kolumny z pkt wyżej
Taka jak: Agilent  AGPL1110-1320 3 um Guard 50 x 7,5 mm lub równoważna</t>
  </si>
  <si>
    <t>Specyfikacja wagi do 1000g pozycja 2
Maksymalny zakres ważenia: 1000 g
Dokładność: 0,001g
Interfejs RS232C oraz USB-B
Wyświetlacza LCD 
Klasa dokładności II
Funkcje specjalnych: np. liczenie sztuk, wskazania procentowe, sumowanie ważeń oraz recepturowanie.
Pamięć: archiwizacja do 100 000 pomiarów z opcją przeglądania wyników bezpośrednio z wagi.
Gwarancja: min. 2 lata</t>
  </si>
  <si>
    <t>Biureta cyfrowa przepływowa z zaworem recylkulacji 
Dokładność +/-0,2%, rura teleskopowa, baterie, gwintowane łączniki poj. 50ml
Gwarancja: min. 1 rok
Takie jak : Brand Titrette nr. kat.  4760161 lub równoważny</t>
  </si>
  <si>
    <t>Jednokanałowa o poj. zmiennej  20 - 200 µl wraz z próbnym boxem zawierajacym 96 pasujących końcówek 
 Eppendorf Research Plus 3123000055 lub równoważna</t>
  </si>
  <si>
    <t>odporna na aceton, poj. 10 ml cała biała, tłok bez wewnętrznej uszczelki, z szeroką stabilną podstawą tłoka.
Takie jak: Strzykawka Zarys duoNEX 2cz. Luer 10 ml lub równoważne</t>
  </si>
  <si>
    <t>dozownik butelkowy z zaworem zwrotnym objętość 1-10ml
w całości autoklawowalny w 121°C
wymgana wylewka dozująca, teleskopowa rurka zasysająca, klucz do montażu i adaptery z polipropylenu do następujących gwintów GL 24-25, GL 28/S 28, GL 32-33, GL 38, S 40</t>
  </si>
  <si>
    <t>dozownik butelkowy z zaworem zwrotnym objętość 5-50 ml
w całości autoklawowalne w 121°C
wymgana wylewka dozująca, teleskopowa rurka zasysająca, klucz do montażu i adaptery z polipropylenu do następujących gwintów GL 32-33, GL 38, S 40.</t>
  </si>
  <si>
    <t>dozownik butelkowy z zaworem zwrotnym objętość 10-100 ml,w całości autoklawowalne w 121°C
wymgana wylewka dozująca, teleskopowa rurka zasysająca, klucz do montażu i adaptery z polipropylenu do następujących gwintów GL 32-33, GL 38, S 40.</t>
  </si>
  <si>
    <t>Wymiary kolumny: 0,25 mm x 0.25 um x 30m; wypełnienie glikol polietylenowy, odporna na zawartość wody 
Taka jak: SHI-227-36305-02 lub równoważna</t>
  </si>
  <si>
    <t>Pasujace do kolumn 0,25 mm x 0.25 um x 30m 
Takie jak: 221-38102-91 Shimadzu  lub równoważne</t>
  </si>
  <si>
    <t>Pasujace do kolumn 0,25 mm x 0.25 um x 30m 
Takie jak Shimadzu  P/N 670-15003-03 lub równoważne</t>
  </si>
  <si>
    <t>Pasujacy do chromatografu Shimadzu seria prominence,- pompa LC-20AT; 
Taki jak: Shimadzu SUS Filter Element, w/PTFE Fitting 228-45707-91 lub równoważny</t>
  </si>
  <si>
    <t>Pasujący do GC-MS : Shimadzu QP-2010SE
Taka jak: Shimadzu 036-11352-03 lub równoważna</t>
  </si>
  <si>
    <t>Oświadczenie o braku podstwa do wykluczenia</t>
  </si>
  <si>
    <t>Data:</t>
  </si>
  <si>
    <t xml:space="preserve">Podpis upoważnionego przedstawiciela Wykonawcy </t>
  </si>
  <si>
    <t>4 tyg.  od dnia podpisania umowy</t>
  </si>
  <si>
    <t>3 tyg. od dnia podpisania umow</t>
  </si>
  <si>
    <t>Wykonane z polipropylenu o poj.50 mL, stożkowe do wirówki, niesterylne, w komplecie zakrętki typu Flat-Top,
Wyposażone są w wyraźną, białą podziałkę oraz pole do opisu
ZAKRES TEMPERATUR: od -80°C do 120°C
MATERIAŁ: probówka– polipropylen (PP), nakrętka– polietylen (PE)</t>
  </si>
  <si>
    <t>6 stanowiskowe magnetyczne
Moc: 3,6W
Zakres prędkości 80 – 1500 obr./min
Maks. obj. mieszanej cieczy na jednym stanowisku (wody) 400 ml
Kotrola prędkości - cyfrowa
Cieżar - nie wiecej niż 1,75 kg
Gwarancja: min. 3 lata
Takie jak: VELPF203A0179 Multistirrer 6 lub równoważny</t>
  </si>
  <si>
    <t>Poj. 10ul; pasująca do automatycznego podajnika próbek AOC-20i. 
Taka jak: Shimadzu P/N 221-34618 lub równoważna</t>
  </si>
  <si>
    <t>Rozmiar S/M /L po 4 opakowania z każdego rozmiaru
Materiał: naturalny lateks
Powierzchnia: mikro-tekstura, dodatkowa tekstura na końcówkach palców
Wnętrze: powlekane polimerem, bez pudru
Długość: minimum 240 mm
Grubość: palec min. 0,14 mm, dłoń 0,10 mm, mankiet 0,07 mm
AQL: &lt; 1,5 
Klasa medyczna - I,  Kategoria ochronna - 3,
Preferowane: VELO LATEX PF bezpudrowe</t>
  </si>
  <si>
    <t>Rozmiar S/M /L po 2 opakowania z każdego rozmiaru
Materiał: syntetyczny kauczuk nitrylowy
Powierzchnia: teksturowane palce dla pewnego chwytu
Wnętrze: chlorowane, bez pudru
Długość: minimum 240 mm
Grubość ścianek: minimum palce 0,1 mm, dłoń 0,8–0,6 mm
Siła zrywania: minimum 8 N
AQL: 1.0
Klasa medyczna - I, Kategoria ochronna - 3 
Preferowane: VELO NITRILE AQL1</t>
  </si>
  <si>
    <r>
      <t xml:space="preserve">szlif 29/32  poj. 300 ml, białe szkło borokrzemowe </t>
    </r>
    <r>
      <rPr>
        <sz val="12"/>
        <rFont val="Calibri"/>
        <family val="2"/>
      </rPr>
      <t>skalowana z pierścieniem wzmacniającym</t>
    </r>
  </si>
  <si>
    <t>Pasujący do GC-MS : Shimadzu QP-2010 SE
Split/ Splitless Liner 3.5mm x 5.0 x 95 mm, deaktywowana wata szklana.
Taka jak: Shimadzu -221-75193 lub równoważna</t>
  </si>
  <si>
    <r>
      <t>długość 165 mm, kompatybilne z</t>
    </r>
    <r>
      <rPr>
        <sz val="12"/>
        <rFont val="Calibri"/>
        <family val="2"/>
      </rPr>
      <t xml:space="preserve"> pipetami Eppendorf Research Plus; takie jak Eppendorf 022492098 lub równoważne </t>
    </r>
  </si>
  <si>
    <r>
      <t xml:space="preserve">długość 71 mm, kompatybilne z </t>
    </r>
    <r>
      <rPr>
        <sz val="12"/>
        <rFont val="Calibri"/>
        <family val="2"/>
      </rPr>
      <t>pipetami Eppendorf Research Plus; takie jak Eppendorf 022492055 lub równoważne</t>
    </r>
  </si>
  <si>
    <r>
      <t xml:space="preserve">długość 34 mm, kompatybilne z </t>
    </r>
    <r>
      <rPr>
        <sz val="12"/>
        <rFont val="Calibri"/>
        <family val="2"/>
      </rPr>
      <t>pipetami Eppendorf Research Plus; takie jak Eppendorf 022492004 lub równoważne</t>
    </r>
  </si>
  <si>
    <r>
      <t xml:space="preserve">długość 53 mm, kompatybilne z </t>
    </r>
    <r>
      <rPr>
        <sz val="12"/>
        <rFont val="Calibri"/>
        <family val="2"/>
      </rPr>
      <t>pipetami Eppendorf Research Plus; takie jak Eppendorf 022492039 lub równoważne</t>
    </r>
  </si>
  <si>
    <t>Producent/model/numer katalogowy (jeśli posiada)</t>
  </si>
  <si>
    <t>op.120 szt</t>
  </si>
  <si>
    <t>op. 100 szt.</t>
  </si>
  <si>
    <t>op.200 szt.</t>
  </si>
  <si>
    <t>op.1000 szt.</t>
  </si>
  <si>
    <t>op. 1000 szt.</t>
  </si>
  <si>
    <t xml:space="preserve"> op. 25 szt.</t>
  </si>
  <si>
    <t>Uszczelka pierścieniowa  O-ring do wkładki do dozownika</t>
  </si>
  <si>
    <t>1.	Oświadczamy, że zapoznaliśmy się z warunkami zawartymi w zapytaniu ofertowym nr 1/SMART akceptujemy je i nie wnosimy do nich żadnych zastrzeżeń a w przypadku wyboru naszej oferty zobowiązujemy się do zawarcia umowy zgodnej ze wzorem załączonym do zapytania.
2.	Potwierdzamy związanie niniejszą ofertą przez okres: 21 dni, licząc od dnia upływu terminu składania ofert.
3.	Oświadczamy, że przedmiot zamówienia zostanie wykonany w terminie wskazanym w kolumnie D.</t>
  </si>
  <si>
    <t xml:space="preserve">Kolba erlenmayera </t>
  </si>
  <si>
    <t>zał. nr 1 do zapytania ofertowego nr 1/SMART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</si>
</sst>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&quot; &quot;[$zł-415];[Red]&quot;-&quot;#,##0.00&quot; &quot;[$zł-415]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 CE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u/>
      <sz val="11"/>
      <color rgb="FF0563C1"/>
      <name val="Liberation Sans1"/>
      <charset val="238"/>
    </font>
    <font>
      <sz val="11"/>
      <color rgb="FF000000"/>
      <name val="Liberation Sans1"/>
      <charset val="238"/>
    </font>
    <font>
      <b/>
      <i/>
      <u/>
      <sz val="11"/>
      <color rgb="FF000000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9CDE5"/>
        <bgColor rgb="FFCCCCFF"/>
      </patternFill>
    </fill>
    <fill>
      <patternFill patternType="solid">
        <fgColor rgb="FFF2F2F2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164" fontId="5" fillId="0" borderId="0"/>
    <xf numFmtId="0" fontId="4" fillId="0" borderId="0"/>
    <xf numFmtId="0" fontId="6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>
      <alignment horizontal="center"/>
    </xf>
    <xf numFmtId="0" fontId="9" fillId="0" borderId="0">
      <alignment horizontal="center" textRotation="90"/>
    </xf>
    <xf numFmtId="164" fontId="10" fillId="0" borderId="0"/>
    <xf numFmtId="0" fontId="10" fillId="0" borderId="0"/>
    <xf numFmtId="164" fontId="5" fillId="0" borderId="0"/>
    <xf numFmtId="164" fontId="5" fillId="0" borderId="0"/>
    <xf numFmtId="0" fontId="5" fillId="0" borderId="0"/>
    <xf numFmtId="0" fontId="5" fillId="0" borderId="0"/>
    <xf numFmtId="164" fontId="11" fillId="0" borderId="0"/>
    <xf numFmtId="0" fontId="11" fillId="0" borderId="0"/>
    <xf numFmtId="0" fontId="5" fillId="0" borderId="0"/>
    <xf numFmtId="0" fontId="5" fillId="0" borderId="0"/>
    <xf numFmtId="0" fontId="12" fillId="0" borderId="0"/>
    <xf numFmtId="165" fontId="1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17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5" applyFont="1" applyBorder="1" applyAlignment="1">
      <alignment horizontal="left" vertical="center" wrapText="1" readingOrder="1"/>
    </xf>
    <xf numFmtId="0" fontId="19" fillId="0" borderId="1" xfId="5" applyFont="1" applyBorder="1" applyAlignment="1">
      <alignment horizontal="center" vertical="center" wrapText="1" readingOrder="1"/>
    </xf>
    <xf numFmtId="0" fontId="19" fillId="0" borderId="1" xfId="5" applyFont="1" applyBorder="1" applyAlignment="1">
      <alignment horizontal="left" vertical="center" readingOrder="1"/>
    </xf>
    <xf numFmtId="0" fontId="19" fillId="0" borderId="1" xfId="5" applyFont="1" applyBorder="1" applyAlignment="1">
      <alignment horizontal="center" vertical="center" readingOrder="1"/>
    </xf>
    <xf numFmtId="4" fontId="16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22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 shrinkToFit="1" readingOrder="1"/>
    </xf>
    <xf numFmtId="0" fontId="18" fillId="0" borderId="0" xfId="0" applyFont="1"/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vertical="center" wrapText="1" shrinkToFit="1" readingOrder="1"/>
    </xf>
    <xf numFmtId="0" fontId="16" fillId="0" borderId="1" xfId="0" applyFont="1" applyBorder="1" applyAlignment="1">
      <alignment horizontal="center" vertical="center" wrapText="1" shrinkToFit="1" readingOrder="1"/>
    </xf>
    <xf numFmtId="0" fontId="21" fillId="0" borderId="1" xfId="0" applyFont="1" applyBorder="1" applyAlignment="1">
      <alignment wrapText="1"/>
    </xf>
    <xf numFmtId="49" fontId="18" fillId="0" borderId="0" xfId="0" applyNumberFormat="1" applyFont="1"/>
    <xf numFmtId="0" fontId="18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center" vertical="center" readingOrder="1"/>
    </xf>
    <xf numFmtId="0" fontId="19" fillId="0" borderId="1" xfId="5" applyFont="1" applyFill="1" applyBorder="1" applyAlignment="1">
      <alignment horizontal="left" vertical="center" wrapText="1" readingOrder="1"/>
    </xf>
    <xf numFmtId="0" fontId="16" fillId="0" borderId="7" xfId="0" applyFont="1" applyBorder="1" applyAlignment="1">
      <alignment horizontal="left" vertical="center" wrapText="1" shrinkToFit="1" readingOrder="1"/>
    </xf>
    <xf numFmtId="0" fontId="16" fillId="0" borderId="6" xfId="0" applyFont="1" applyBorder="1" applyAlignment="1">
      <alignment horizontal="center" vertical="center" wrapText="1" shrinkToFit="1" readingOrder="1"/>
    </xf>
    <xf numFmtId="4" fontId="15" fillId="2" borderId="1" xfId="0" applyNumberFormat="1" applyFont="1" applyFill="1" applyBorder="1" applyAlignment="1">
      <alignment horizontal="right" vertical="center" wrapText="1"/>
    </xf>
    <xf numFmtId="0" fontId="21" fillId="7" borderId="1" xfId="0" applyFont="1" applyFill="1" applyBorder="1" applyAlignment="1">
      <alignment wrapText="1"/>
    </xf>
    <xf numFmtId="0" fontId="16" fillId="0" borderId="5" xfId="0" applyFont="1" applyBorder="1" applyAlignment="1">
      <alignment horizontal="center" vertical="center" wrapText="1" shrinkToFit="1" readingOrder="1"/>
    </xf>
    <xf numFmtId="0" fontId="23" fillId="6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left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23" fillId="6" borderId="2" xfId="0" applyFont="1" applyFill="1" applyBorder="1" applyAlignment="1">
      <alignment horizontal="left" vertical="center" wrapText="1"/>
    </xf>
    <xf numFmtId="0" fontId="23" fillId="6" borderId="4" xfId="0" applyFont="1" applyFill="1" applyBorder="1" applyAlignment="1">
      <alignment horizontal="left" vertical="center" wrapText="1"/>
    </xf>
    <xf numFmtId="0" fontId="23" fillId="6" borderId="3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3" fillId="6" borderId="2" xfId="0" applyFont="1" applyFill="1" applyBorder="1" applyAlignment="1">
      <alignment horizontal="right" wrapText="1"/>
    </xf>
    <xf numFmtId="0" fontId="13" fillId="6" borderId="4" xfId="0" applyFont="1" applyFill="1" applyBorder="1" applyAlignment="1">
      <alignment horizontal="right" wrapText="1"/>
    </xf>
    <xf numFmtId="0" fontId="13" fillId="6" borderId="3" xfId="0" applyFont="1" applyFill="1" applyBorder="1" applyAlignment="1">
      <alignment horizontal="right" wrapText="1"/>
    </xf>
    <xf numFmtId="0" fontId="13" fillId="6" borderId="2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wrapText="1"/>
    </xf>
    <xf numFmtId="0" fontId="14" fillId="6" borderId="4" xfId="0" applyFont="1" applyFill="1" applyBorder="1" applyAlignment="1">
      <alignment wrapText="1"/>
    </xf>
    <xf numFmtId="0" fontId="14" fillId="6" borderId="3" xfId="0" applyFont="1" applyFill="1" applyBorder="1" applyAlignment="1">
      <alignment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wrapText="1"/>
    </xf>
    <xf numFmtId="0" fontId="13" fillId="6" borderId="4" xfId="0" applyFont="1" applyFill="1" applyBorder="1" applyAlignment="1">
      <alignment horizontal="center" wrapText="1"/>
    </xf>
    <xf numFmtId="0" fontId="13" fillId="6" borderId="3" xfId="0" applyFont="1" applyFill="1" applyBorder="1" applyAlignment="1">
      <alignment horizont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 shrinkToFit="1" readingOrder="1"/>
    </xf>
    <xf numFmtId="0" fontId="16" fillId="0" borderId="5" xfId="0" applyFont="1" applyBorder="1" applyAlignment="1">
      <alignment horizontal="center" vertical="center" wrapText="1" shrinkToFit="1" readingOrder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 shrinkToFit="1" readingOrder="1"/>
    </xf>
    <xf numFmtId="0" fontId="16" fillId="7" borderId="7" xfId="0" applyFont="1" applyFill="1" applyBorder="1" applyAlignment="1">
      <alignment horizontal="center" vertical="center" wrapText="1" shrinkToFit="1" readingOrder="1"/>
    </xf>
    <xf numFmtId="0" fontId="16" fillId="7" borderId="5" xfId="0" applyFont="1" applyFill="1" applyBorder="1" applyAlignment="1">
      <alignment horizontal="center" vertical="center" wrapText="1" shrinkToFit="1" readingOrder="1"/>
    </xf>
    <xf numFmtId="0" fontId="19" fillId="0" borderId="6" xfId="5" applyFont="1" applyBorder="1" applyAlignment="1">
      <alignment horizontal="center" vertical="center" wrapText="1" readingOrder="1"/>
    </xf>
    <xf numFmtId="0" fontId="19" fillId="0" borderId="7" xfId="5" applyFont="1" applyBorder="1" applyAlignment="1">
      <alignment horizontal="center" vertical="center" wrapText="1" readingOrder="1"/>
    </xf>
    <xf numFmtId="0" fontId="19" fillId="0" borderId="5" xfId="5" applyFont="1" applyBorder="1" applyAlignment="1">
      <alignment horizontal="center" vertical="center" wrapText="1" readingOrder="1"/>
    </xf>
    <xf numFmtId="0" fontId="13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right" vertical="center" wrapText="1"/>
    </xf>
  </cellXfs>
  <cellStyles count="25">
    <cellStyle name="Excel Built-in Normal" xfId="1" xr:uid="{00000000-0005-0000-0000-000000000000}"/>
    <cellStyle name="Heading" xfId="7" xr:uid="{8DCD80FF-6271-4B55-A547-E1762CA97583}"/>
    <cellStyle name="Heading1" xfId="8" xr:uid="{2C24EF38-86B1-4CF7-83FC-C2B96CDD4A9B}"/>
    <cellStyle name="Hiperłącze" xfId="5" builtinId="8"/>
    <cellStyle name="Hiperłącze 2" xfId="9" xr:uid="{243F8613-BFE7-4DEB-8E53-566F71D737F7}"/>
    <cellStyle name="Hiperłącze 2 2" xfId="10" xr:uid="{97B1A0B8-CBF1-4752-A2C3-4D2417AA8CBC}"/>
    <cellStyle name="Normalny" xfId="0" builtinId="0"/>
    <cellStyle name="Normalny 2" xfId="2" xr:uid="{00000000-0005-0000-0000-000031000000}"/>
    <cellStyle name="Normalny 2 2" xfId="3" xr:uid="{00000000-0005-0000-0000-00002F000000}"/>
    <cellStyle name="Normalny 2 2 2" xfId="13" xr:uid="{A3AC54F5-CC7E-4C40-8105-8121F33474C6}"/>
    <cellStyle name="Normalny 2 2 3" xfId="12" xr:uid="{3ED0DFDF-ED46-4E94-9739-3732CBEF52DC}"/>
    <cellStyle name="Normalny 2 3" xfId="14" xr:uid="{B9C05C3A-B9A2-4893-B7F3-0A82BE0C1C61}"/>
    <cellStyle name="Normalny 2 4" xfId="11" xr:uid="{261F87BF-D85E-47E7-9792-90A48DF3DC19}"/>
    <cellStyle name="Normalny 2 5" xfId="21" xr:uid="{5FE1241A-91C3-4E3F-B7CB-AC89F79CFFAF}"/>
    <cellStyle name="Normalny 2 6" xfId="23" xr:uid="{C3D1AE10-935D-4F76-BB05-452EC2F6ACD0}"/>
    <cellStyle name="Normalny 3" xfId="4" xr:uid="{00000000-0005-0000-0000-000033000000}"/>
    <cellStyle name="Normalny 3 2" xfId="16" xr:uid="{817A0AF5-D432-4B43-9145-56434B3AA008}"/>
    <cellStyle name="Normalny 3 3" xfId="15" xr:uid="{E4108305-4FC0-4B8E-8046-38BF36D4D328}"/>
    <cellStyle name="Normalny 3 4" xfId="22" xr:uid="{6B2CB2DB-CE34-4E23-8F5C-6EFFD2EE0E1E}"/>
    <cellStyle name="Normalny 3 5" xfId="24" xr:uid="{66FFF7BF-CDB5-4A68-A947-3EB9F86C5429}"/>
    <cellStyle name="Normalny 4" xfId="17" xr:uid="{3DBFDF55-D135-4E5D-A17A-2E029D45E474}"/>
    <cellStyle name="Normalny 5" xfId="18" xr:uid="{6FCB1CF2-E889-40EA-B7D0-92284442F47C}"/>
    <cellStyle name="Normalny 6" xfId="6" xr:uid="{E84CBD18-239F-4A60-AB74-AF323E1FD5D0}"/>
    <cellStyle name="Result" xfId="19" xr:uid="{A37545E6-5760-4EC4-A9CD-E434CBB7E18E}"/>
    <cellStyle name="Result2" xfId="20" xr:uid="{7959851A-CF06-4527-8F45-FF15B630B0F1}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6"/>
  <sheetViews>
    <sheetView tabSelected="1" zoomScale="85" zoomScaleNormal="85" zoomScaleSheetLayoutView="70" workbookViewId="0">
      <selection activeCell="M110" sqref="M110"/>
    </sheetView>
  </sheetViews>
  <sheetFormatPr defaultRowHeight="15.75"/>
  <cols>
    <col min="1" max="1" width="4.28515625" style="14" customWidth="1"/>
    <col min="2" max="2" width="39.140625" style="34" customWidth="1"/>
    <col min="3" max="3" width="49.7109375" style="34" customWidth="1"/>
    <col min="4" max="4" width="19.85546875" style="32" customWidth="1"/>
    <col min="5" max="5" width="37" style="14" customWidth="1"/>
    <col min="6" max="6" width="13.42578125" style="14" bestFit="1" customWidth="1"/>
    <col min="7" max="7" width="7.7109375" style="14" customWidth="1"/>
    <col min="8" max="8" width="8.28515625" style="14" customWidth="1"/>
    <col min="9" max="9" width="13.140625" style="14" customWidth="1"/>
    <col min="10" max="10" width="13.28515625" style="14" customWidth="1"/>
    <col min="11" max="12" width="11.85546875" style="14" customWidth="1"/>
    <col min="13" max="13" width="22.42578125" style="14" bestFit="1" customWidth="1"/>
    <col min="14" max="16384" width="9.140625" style="14"/>
  </cols>
  <sheetData>
    <row r="1" spans="1:12" ht="18" customHeight="1">
      <c r="A1" s="41" t="s">
        <v>152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20.25" customHeight="1">
      <c r="A2" s="58" t="s">
        <v>73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</row>
    <row r="3" spans="1:12" ht="22.5" customHeight="1">
      <c r="A3" s="44" t="s">
        <v>74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6"/>
    </row>
    <row r="4" spans="1:12" ht="69" customHeight="1">
      <c r="A4" s="47" t="s">
        <v>109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9"/>
    </row>
    <row r="5" spans="1:12">
      <c r="A5" s="61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3"/>
    </row>
    <row r="6" spans="1:12" ht="24.95" customHeight="1">
      <c r="A6" s="38" t="s">
        <v>62</v>
      </c>
      <c r="B6" s="40"/>
      <c r="C6" s="64"/>
      <c r="D6" s="65"/>
      <c r="E6" s="65"/>
      <c r="F6" s="65"/>
      <c r="G6" s="65"/>
      <c r="H6" s="65"/>
      <c r="I6" s="65"/>
      <c r="J6" s="65"/>
      <c r="K6" s="65"/>
      <c r="L6" s="66"/>
    </row>
    <row r="7" spans="1:12" ht="24.95" customHeight="1">
      <c r="A7" s="38" t="s">
        <v>63</v>
      </c>
      <c r="B7" s="40"/>
      <c r="C7" s="64"/>
      <c r="D7" s="65"/>
      <c r="E7" s="65"/>
      <c r="F7" s="65"/>
      <c r="G7" s="65"/>
      <c r="H7" s="65"/>
      <c r="I7" s="65"/>
      <c r="J7" s="65"/>
      <c r="K7" s="65"/>
      <c r="L7" s="66"/>
    </row>
    <row r="8" spans="1:12" ht="24.95" customHeight="1">
      <c r="A8" s="38" t="s">
        <v>1</v>
      </c>
      <c r="B8" s="40"/>
      <c r="C8" s="64"/>
      <c r="D8" s="65"/>
      <c r="E8" s="65"/>
      <c r="F8" s="65"/>
      <c r="G8" s="65"/>
      <c r="H8" s="65"/>
      <c r="I8" s="65"/>
      <c r="J8" s="65"/>
      <c r="K8" s="65"/>
      <c r="L8" s="66"/>
    </row>
    <row r="9" spans="1:12" ht="15" customHeight="1">
      <c r="A9" s="61" t="s">
        <v>2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3"/>
    </row>
    <row r="10" spans="1:12" ht="24.95" customHeight="1">
      <c r="A10" s="38" t="s">
        <v>12</v>
      </c>
      <c r="B10" s="40"/>
      <c r="C10" s="64"/>
      <c r="D10" s="65"/>
      <c r="E10" s="65"/>
      <c r="F10" s="65"/>
      <c r="G10" s="65"/>
      <c r="H10" s="65"/>
      <c r="I10" s="65"/>
      <c r="J10" s="65"/>
      <c r="K10" s="65"/>
      <c r="L10" s="66"/>
    </row>
    <row r="11" spans="1:12" ht="24.95" customHeight="1">
      <c r="A11" s="38" t="s">
        <v>11</v>
      </c>
      <c r="B11" s="40"/>
      <c r="C11" s="64"/>
      <c r="D11" s="65"/>
      <c r="E11" s="65"/>
      <c r="F11" s="65"/>
      <c r="G11" s="65"/>
      <c r="H11" s="65"/>
      <c r="I11" s="65"/>
      <c r="J11" s="65"/>
      <c r="K11" s="65"/>
      <c r="L11" s="66"/>
    </row>
    <row r="12" spans="1:12" ht="24.75" customHeight="1">
      <c r="A12" s="38" t="s">
        <v>10</v>
      </c>
      <c r="B12" s="40"/>
      <c r="C12" s="64"/>
      <c r="D12" s="65"/>
      <c r="E12" s="65"/>
      <c r="F12" s="65"/>
      <c r="G12" s="65"/>
      <c r="H12" s="65"/>
      <c r="I12" s="65"/>
      <c r="J12" s="65"/>
      <c r="K12" s="65"/>
      <c r="L12" s="66"/>
    </row>
    <row r="13" spans="1:12">
      <c r="A13" s="50" t="s">
        <v>79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2"/>
    </row>
    <row r="14" spans="1:12" ht="31.5">
      <c r="A14" s="1" t="s">
        <v>15</v>
      </c>
      <c r="B14" s="1" t="s">
        <v>3</v>
      </c>
      <c r="C14" s="2" t="s">
        <v>75</v>
      </c>
      <c r="D14" s="2" t="s">
        <v>76</v>
      </c>
      <c r="E14" s="2" t="s">
        <v>142</v>
      </c>
      <c r="F14" s="1" t="s">
        <v>6</v>
      </c>
      <c r="G14" s="1" t="s">
        <v>4</v>
      </c>
      <c r="H14" s="1" t="s">
        <v>16</v>
      </c>
      <c r="I14" s="1" t="s">
        <v>7</v>
      </c>
      <c r="J14" s="1" t="s">
        <v>5</v>
      </c>
      <c r="K14" s="2" t="s">
        <v>85</v>
      </c>
      <c r="L14" s="1" t="s">
        <v>14</v>
      </c>
    </row>
    <row r="15" spans="1:12" ht="78.75">
      <c r="A15" s="3">
        <v>1</v>
      </c>
      <c r="B15" s="23" t="s">
        <v>24</v>
      </c>
      <c r="C15" s="4" t="s">
        <v>117</v>
      </c>
      <c r="D15" s="5" t="s">
        <v>77</v>
      </c>
      <c r="E15" s="6"/>
      <c r="F15" s="7" t="s">
        <v>86</v>
      </c>
      <c r="G15" s="7">
        <v>10</v>
      </c>
      <c r="H15" s="8"/>
      <c r="I15" s="8"/>
      <c r="J15" s="8">
        <f>G15*I15</f>
        <v>0</v>
      </c>
      <c r="K15" s="8"/>
      <c r="L15" s="8">
        <f>J15+K15</f>
        <v>0</v>
      </c>
    </row>
    <row r="16" spans="1:12" ht="15" customHeight="1">
      <c r="A16" s="53" t="s">
        <v>61</v>
      </c>
      <c r="B16" s="54"/>
      <c r="C16" s="54"/>
      <c r="D16" s="54"/>
      <c r="E16" s="54"/>
      <c r="F16" s="54"/>
      <c r="G16" s="54"/>
      <c r="H16" s="54"/>
      <c r="I16" s="55"/>
      <c r="J16" s="9">
        <f>SUM(J15)</f>
        <v>0</v>
      </c>
      <c r="K16" s="9">
        <f t="shared" ref="K16:L16" si="0">SUM(K15)</f>
        <v>0</v>
      </c>
      <c r="L16" s="9">
        <f t="shared" si="0"/>
        <v>0</v>
      </c>
    </row>
    <row r="17" spans="1:12">
      <c r="A17" s="50" t="s">
        <v>80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2"/>
    </row>
    <row r="18" spans="1:12" ht="31.5">
      <c r="A18" s="1" t="s">
        <v>15</v>
      </c>
      <c r="B18" s="1" t="s">
        <v>3</v>
      </c>
      <c r="C18" s="2" t="s">
        <v>75</v>
      </c>
      <c r="D18" s="2" t="s">
        <v>76</v>
      </c>
      <c r="E18" s="2" t="s">
        <v>142</v>
      </c>
      <c r="F18" s="1" t="s">
        <v>6</v>
      </c>
      <c r="G18" s="1" t="s">
        <v>4</v>
      </c>
      <c r="H18" s="1" t="s">
        <v>16</v>
      </c>
      <c r="I18" s="1" t="s">
        <v>7</v>
      </c>
      <c r="J18" s="1" t="s">
        <v>5</v>
      </c>
      <c r="K18" s="2" t="s">
        <v>85</v>
      </c>
      <c r="L18" s="1" t="s">
        <v>14</v>
      </c>
    </row>
    <row r="19" spans="1:12" ht="31.5">
      <c r="A19" s="3">
        <v>1</v>
      </c>
      <c r="B19" s="23" t="s">
        <v>151</v>
      </c>
      <c r="C19" s="4" t="s">
        <v>136</v>
      </c>
      <c r="D19" s="69" t="s">
        <v>129</v>
      </c>
      <c r="E19" s="6"/>
      <c r="F19" s="10" t="s">
        <v>17</v>
      </c>
      <c r="G19" s="7">
        <v>50</v>
      </c>
      <c r="H19" s="8"/>
      <c r="I19" s="8"/>
      <c r="J19" s="8">
        <f>G19*I19</f>
        <v>0</v>
      </c>
      <c r="K19" s="8"/>
      <c r="L19" s="8">
        <f>J19+K19</f>
        <v>0</v>
      </c>
    </row>
    <row r="20" spans="1:12" ht="31.5">
      <c r="A20" s="3">
        <v>2</v>
      </c>
      <c r="B20" s="23" t="s">
        <v>26</v>
      </c>
      <c r="C20" s="4" t="s">
        <v>27</v>
      </c>
      <c r="D20" s="71"/>
      <c r="E20" s="6"/>
      <c r="F20" s="10" t="s">
        <v>17</v>
      </c>
      <c r="G20" s="7">
        <v>50</v>
      </c>
      <c r="H20" s="8"/>
      <c r="I20" s="8"/>
      <c r="J20" s="8">
        <f>G20*I20</f>
        <v>0</v>
      </c>
      <c r="K20" s="8"/>
      <c r="L20" s="8">
        <f>J20+K20</f>
        <v>0</v>
      </c>
    </row>
    <row r="21" spans="1:12" ht="15" customHeight="1">
      <c r="A21" s="53" t="s">
        <v>61</v>
      </c>
      <c r="B21" s="54"/>
      <c r="C21" s="54"/>
      <c r="D21" s="54"/>
      <c r="E21" s="54"/>
      <c r="F21" s="54"/>
      <c r="G21" s="54"/>
      <c r="H21" s="54"/>
      <c r="I21" s="55"/>
      <c r="J21" s="9">
        <f>SUM(J19:J20)</f>
        <v>0</v>
      </c>
      <c r="K21" s="9">
        <f t="shared" ref="K21:L21" si="1">SUM(K19:K20)</f>
        <v>0</v>
      </c>
      <c r="L21" s="9">
        <f t="shared" si="1"/>
        <v>0</v>
      </c>
    </row>
    <row r="22" spans="1:12">
      <c r="A22" s="50" t="s">
        <v>81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2"/>
    </row>
    <row r="23" spans="1:12" ht="31.5">
      <c r="A23" s="1" t="s">
        <v>15</v>
      </c>
      <c r="B23" s="1" t="s">
        <v>3</v>
      </c>
      <c r="C23" s="2" t="s">
        <v>75</v>
      </c>
      <c r="D23" s="2" t="s">
        <v>76</v>
      </c>
      <c r="E23" s="2" t="s">
        <v>142</v>
      </c>
      <c r="F23" s="1" t="s">
        <v>6</v>
      </c>
      <c r="G23" s="1" t="s">
        <v>4</v>
      </c>
      <c r="H23" s="1" t="s">
        <v>16</v>
      </c>
      <c r="I23" s="1" t="s">
        <v>7</v>
      </c>
      <c r="J23" s="1" t="s">
        <v>5</v>
      </c>
      <c r="K23" s="2" t="s">
        <v>85</v>
      </c>
      <c r="L23" s="1" t="s">
        <v>14</v>
      </c>
    </row>
    <row r="24" spans="1:12" ht="189">
      <c r="A24" s="3">
        <v>1</v>
      </c>
      <c r="B24" s="23" t="s">
        <v>71</v>
      </c>
      <c r="C24" s="11" t="s">
        <v>134</v>
      </c>
      <c r="D24" s="5" t="s">
        <v>77</v>
      </c>
      <c r="E24" s="12"/>
      <c r="F24" s="7" t="s">
        <v>86</v>
      </c>
      <c r="G24" s="7">
        <v>12</v>
      </c>
      <c r="H24" s="8"/>
      <c r="I24" s="8"/>
      <c r="J24" s="8">
        <f>G24*I24</f>
        <v>0</v>
      </c>
      <c r="K24" s="8"/>
      <c r="L24" s="8">
        <f>J24+K24</f>
        <v>0</v>
      </c>
    </row>
    <row r="25" spans="1:12" ht="204.75">
      <c r="A25" s="3">
        <v>2</v>
      </c>
      <c r="B25" s="23" t="s">
        <v>72</v>
      </c>
      <c r="C25" s="11" t="s">
        <v>135</v>
      </c>
      <c r="D25" s="5" t="s">
        <v>77</v>
      </c>
      <c r="E25" s="12"/>
      <c r="F25" s="7" t="s">
        <v>86</v>
      </c>
      <c r="G25" s="7">
        <v>6</v>
      </c>
      <c r="H25" s="8"/>
      <c r="I25" s="8"/>
      <c r="J25" s="8">
        <f>G25*I25</f>
        <v>0</v>
      </c>
      <c r="K25" s="8"/>
      <c r="L25" s="8">
        <f>J25+K25</f>
        <v>0</v>
      </c>
    </row>
    <row r="26" spans="1:12" ht="15" customHeight="1">
      <c r="A26" s="53" t="s">
        <v>61</v>
      </c>
      <c r="B26" s="54"/>
      <c r="C26" s="54"/>
      <c r="D26" s="54"/>
      <c r="E26" s="54"/>
      <c r="F26" s="54"/>
      <c r="G26" s="54"/>
      <c r="H26" s="54"/>
      <c r="I26" s="55"/>
      <c r="J26" s="9">
        <f>SUM(J24:J25)</f>
        <v>0</v>
      </c>
      <c r="K26" s="9">
        <f t="shared" ref="K26:L26" si="2">SUM(K24:K25)</f>
        <v>0</v>
      </c>
      <c r="L26" s="9">
        <f t="shared" si="2"/>
        <v>0</v>
      </c>
    </row>
    <row r="27" spans="1:12">
      <c r="A27" s="50" t="s">
        <v>82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2"/>
    </row>
    <row r="28" spans="1:12" ht="31.5">
      <c r="A28" s="1" t="s">
        <v>15</v>
      </c>
      <c r="B28" s="1" t="s">
        <v>3</v>
      </c>
      <c r="C28" s="2" t="s">
        <v>75</v>
      </c>
      <c r="D28" s="2" t="s">
        <v>76</v>
      </c>
      <c r="E28" s="2" t="s">
        <v>142</v>
      </c>
      <c r="F28" s="1" t="s">
        <v>6</v>
      </c>
      <c r="G28" s="1" t="s">
        <v>4</v>
      </c>
      <c r="H28" s="1" t="s">
        <v>16</v>
      </c>
      <c r="I28" s="1" t="s">
        <v>7</v>
      </c>
      <c r="J28" s="1" t="s">
        <v>5</v>
      </c>
      <c r="K28" s="2" t="s">
        <v>85</v>
      </c>
      <c r="L28" s="1" t="s">
        <v>14</v>
      </c>
    </row>
    <row r="29" spans="1:12" ht="110.25">
      <c r="A29" s="3">
        <v>1</v>
      </c>
      <c r="B29" s="13" t="s">
        <v>25</v>
      </c>
      <c r="C29" s="13" t="s">
        <v>118</v>
      </c>
      <c r="D29" s="75" t="s">
        <v>78</v>
      </c>
      <c r="E29" s="12"/>
      <c r="F29" s="10" t="s">
        <v>17</v>
      </c>
      <c r="G29" s="7">
        <v>4</v>
      </c>
      <c r="H29" s="8"/>
      <c r="I29" s="8"/>
      <c r="J29" s="8">
        <f>G29*I29</f>
        <v>0</v>
      </c>
      <c r="K29" s="8"/>
      <c r="L29" s="8">
        <f>J29+K29</f>
        <v>0</v>
      </c>
    </row>
    <row r="30" spans="1:12" ht="110.25">
      <c r="A30" s="3">
        <v>2</v>
      </c>
      <c r="B30" s="13" t="s">
        <v>25</v>
      </c>
      <c r="C30" s="13" t="s">
        <v>119</v>
      </c>
      <c r="D30" s="76"/>
      <c r="E30" s="12"/>
      <c r="F30" s="10" t="s">
        <v>17</v>
      </c>
      <c r="G30" s="7">
        <v>4</v>
      </c>
      <c r="H30" s="8"/>
      <c r="I30" s="8"/>
      <c r="J30" s="8">
        <f>G30*I30</f>
        <v>0</v>
      </c>
      <c r="K30" s="8"/>
      <c r="L30" s="8">
        <f>J30+K30</f>
        <v>0</v>
      </c>
    </row>
    <row r="31" spans="1:12" ht="94.5">
      <c r="A31" s="3">
        <v>3</v>
      </c>
      <c r="B31" s="13" t="s">
        <v>25</v>
      </c>
      <c r="C31" s="13" t="s">
        <v>120</v>
      </c>
      <c r="D31" s="77"/>
      <c r="E31" s="12"/>
      <c r="F31" s="10" t="s">
        <v>17</v>
      </c>
      <c r="G31" s="7">
        <v>4</v>
      </c>
      <c r="H31" s="8"/>
      <c r="I31" s="8"/>
      <c r="J31" s="8">
        <f>G31*I31</f>
        <v>0</v>
      </c>
      <c r="K31" s="8"/>
      <c r="L31" s="8">
        <f>J31+K31</f>
        <v>0</v>
      </c>
    </row>
    <row r="32" spans="1:12" ht="15" customHeight="1">
      <c r="A32" s="53" t="s">
        <v>61</v>
      </c>
      <c r="B32" s="54"/>
      <c r="C32" s="54"/>
      <c r="D32" s="54"/>
      <c r="E32" s="54"/>
      <c r="F32" s="54"/>
      <c r="G32" s="54"/>
      <c r="H32" s="54"/>
      <c r="I32" s="55"/>
      <c r="J32" s="9">
        <f>SUM(J29:J31)</f>
        <v>0</v>
      </c>
      <c r="K32" s="9">
        <f>SUM(K29:K31)</f>
        <v>0</v>
      </c>
      <c r="L32" s="9">
        <f>SUM(L29:L31)</f>
        <v>0</v>
      </c>
    </row>
    <row r="33" spans="1:13">
      <c r="A33" s="50" t="s">
        <v>83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2"/>
    </row>
    <row r="34" spans="1:13">
      <c r="A34" s="15"/>
      <c r="B34" s="33"/>
      <c r="C34" s="33"/>
      <c r="D34" s="16"/>
      <c r="E34" s="15"/>
      <c r="F34" s="15"/>
      <c r="G34" s="15"/>
      <c r="H34" s="15"/>
      <c r="I34" s="15"/>
      <c r="J34" s="15"/>
      <c r="K34" s="15"/>
      <c r="L34" s="15"/>
    </row>
    <row r="35" spans="1:13" ht="31.5">
      <c r="A35" s="1" t="s">
        <v>15</v>
      </c>
      <c r="B35" s="1" t="s">
        <v>3</v>
      </c>
      <c r="C35" s="2" t="s">
        <v>75</v>
      </c>
      <c r="D35" s="2" t="s">
        <v>76</v>
      </c>
      <c r="E35" s="2" t="s">
        <v>142</v>
      </c>
      <c r="F35" s="1" t="s">
        <v>6</v>
      </c>
      <c r="G35" s="1" t="s">
        <v>4</v>
      </c>
      <c r="H35" s="1" t="s">
        <v>16</v>
      </c>
      <c r="I35" s="1" t="s">
        <v>7</v>
      </c>
      <c r="J35" s="1" t="s">
        <v>5</v>
      </c>
      <c r="K35" s="2" t="s">
        <v>85</v>
      </c>
      <c r="L35" s="1" t="s">
        <v>14</v>
      </c>
    </row>
    <row r="36" spans="1:13" ht="78.75">
      <c r="A36" s="3">
        <v>1</v>
      </c>
      <c r="B36" s="13" t="s">
        <v>33</v>
      </c>
      <c r="C36" s="17" t="s">
        <v>110</v>
      </c>
      <c r="D36" s="18" t="s">
        <v>78</v>
      </c>
      <c r="E36" s="12"/>
      <c r="F36" s="10" t="s">
        <v>143</v>
      </c>
      <c r="G36" s="7">
        <v>20</v>
      </c>
      <c r="H36" s="8"/>
      <c r="I36" s="8"/>
      <c r="J36" s="8">
        <f>G36*I36</f>
        <v>0</v>
      </c>
      <c r="K36" s="8"/>
      <c r="L36" s="8">
        <f>J36+K36</f>
        <v>0</v>
      </c>
    </row>
    <row r="37" spans="1:13" ht="15" customHeight="1">
      <c r="A37" s="53" t="s">
        <v>61</v>
      </c>
      <c r="B37" s="54"/>
      <c r="C37" s="54"/>
      <c r="D37" s="54"/>
      <c r="E37" s="54"/>
      <c r="F37" s="54"/>
      <c r="G37" s="54"/>
      <c r="H37" s="54"/>
      <c r="I37" s="55"/>
      <c r="J37" s="9">
        <f>SUM(J36:J36)</f>
        <v>0</v>
      </c>
      <c r="K37" s="9">
        <f>SUM(K36:K36)</f>
        <v>0</v>
      </c>
      <c r="L37" s="9">
        <f>SUM(L36:L36)</f>
        <v>0</v>
      </c>
    </row>
    <row r="38" spans="1:13">
      <c r="A38" s="50" t="s">
        <v>84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2"/>
    </row>
    <row r="39" spans="1:13" ht="31.5">
      <c r="A39" s="1" t="s">
        <v>15</v>
      </c>
      <c r="B39" s="1" t="s">
        <v>3</v>
      </c>
      <c r="C39" s="2" t="s">
        <v>75</v>
      </c>
      <c r="D39" s="2" t="s">
        <v>76</v>
      </c>
      <c r="E39" s="2" t="s">
        <v>142</v>
      </c>
      <c r="F39" s="1" t="s">
        <v>6</v>
      </c>
      <c r="G39" s="1" t="s">
        <v>4</v>
      </c>
      <c r="H39" s="1" t="s">
        <v>16</v>
      </c>
      <c r="I39" s="1" t="s">
        <v>7</v>
      </c>
      <c r="J39" s="1" t="s">
        <v>5</v>
      </c>
      <c r="K39" s="2" t="s">
        <v>85</v>
      </c>
      <c r="L39" s="1" t="s">
        <v>14</v>
      </c>
    </row>
    <row r="40" spans="1:13" ht="110.25">
      <c r="A40" s="3">
        <v>1</v>
      </c>
      <c r="B40" s="13" t="s">
        <v>28</v>
      </c>
      <c r="C40" s="13" t="s">
        <v>29</v>
      </c>
      <c r="D40" s="18" t="s">
        <v>78</v>
      </c>
      <c r="E40" s="12"/>
      <c r="F40" s="10" t="s">
        <v>18</v>
      </c>
      <c r="G40" s="7">
        <v>1</v>
      </c>
      <c r="H40" s="8"/>
      <c r="I40" s="8"/>
      <c r="J40" s="8">
        <f>G40*I40</f>
        <v>0</v>
      </c>
      <c r="K40" s="8"/>
      <c r="L40" s="8">
        <f>J40+K40</f>
        <v>0</v>
      </c>
    </row>
    <row r="41" spans="1:13" ht="15" customHeight="1">
      <c r="A41" s="53" t="s">
        <v>61</v>
      </c>
      <c r="B41" s="54"/>
      <c r="C41" s="54"/>
      <c r="D41" s="54"/>
      <c r="E41" s="54"/>
      <c r="F41" s="54"/>
      <c r="G41" s="54"/>
      <c r="H41" s="54"/>
      <c r="I41" s="55"/>
      <c r="J41" s="9">
        <f>SUM(J40:J40)</f>
        <v>0</v>
      </c>
      <c r="K41" s="9">
        <f>SUM(K40:K40)</f>
        <v>0</v>
      </c>
      <c r="L41" s="9">
        <f>SUM(L40:L40)</f>
        <v>0</v>
      </c>
    </row>
    <row r="42" spans="1:13">
      <c r="A42" s="50" t="s">
        <v>64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2"/>
    </row>
    <row r="43" spans="1:13" ht="31.5">
      <c r="A43" s="1" t="s">
        <v>15</v>
      </c>
      <c r="B43" s="1" t="s">
        <v>3</v>
      </c>
      <c r="C43" s="2" t="s">
        <v>75</v>
      </c>
      <c r="D43" s="2" t="s">
        <v>76</v>
      </c>
      <c r="E43" s="2" t="s">
        <v>142</v>
      </c>
      <c r="F43" s="1" t="s">
        <v>6</v>
      </c>
      <c r="G43" s="1" t="s">
        <v>4</v>
      </c>
      <c r="H43" s="1" t="s">
        <v>16</v>
      </c>
      <c r="I43" s="1" t="s">
        <v>7</v>
      </c>
      <c r="J43" s="1" t="s">
        <v>5</v>
      </c>
      <c r="K43" s="2" t="s">
        <v>85</v>
      </c>
      <c r="L43" s="1" t="s">
        <v>14</v>
      </c>
    </row>
    <row r="44" spans="1:13" ht="63">
      <c r="A44" s="3">
        <v>1</v>
      </c>
      <c r="B44" s="13" t="s">
        <v>50</v>
      </c>
      <c r="C44" s="19" t="s">
        <v>121</v>
      </c>
      <c r="D44" s="69" t="s">
        <v>78</v>
      </c>
      <c r="E44" s="12"/>
      <c r="F44" s="10" t="s">
        <v>17</v>
      </c>
      <c r="G44" s="7">
        <v>1</v>
      </c>
      <c r="H44" s="8"/>
      <c r="I44" s="8"/>
      <c r="J44" s="8">
        <f t="shared" ref="J44:J52" si="3">G44*I44</f>
        <v>0</v>
      </c>
      <c r="K44" s="8"/>
      <c r="L44" s="8">
        <f>J44+K44</f>
        <v>0</v>
      </c>
      <c r="M44" s="20"/>
    </row>
    <row r="45" spans="1:13" ht="63">
      <c r="A45" s="3">
        <v>2</v>
      </c>
      <c r="B45" s="13" t="s">
        <v>51</v>
      </c>
      <c r="C45" s="21" t="s">
        <v>99</v>
      </c>
      <c r="D45" s="70"/>
      <c r="E45" s="12"/>
      <c r="F45" s="10" t="s">
        <v>17</v>
      </c>
      <c r="G45" s="7">
        <v>1</v>
      </c>
      <c r="H45" s="8"/>
      <c r="I45" s="8"/>
      <c r="J45" s="8">
        <f t="shared" si="3"/>
        <v>0</v>
      </c>
      <c r="K45" s="8"/>
      <c r="L45" s="8">
        <f>J45+K45</f>
        <v>0</v>
      </c>
      <c r="M45" s="20"/>
    </row>
    <row r="46" spans="1:13" ht="47.25">
      <c r="A46" s="3">
        <v>3</v>
      </c>
      <c r="B46" s="13" t="s">
        <v>52</v>
      </c>
      <c r="C46" s="19" t="s">
        <v>122</v>
      </c>
      <c r="D46" s="70"/>
      <c r="E46" s="12"/>
      <c r="F46" s="7" t="s">
        <v>19</v>
      </c>
      <c r="G46" s="7">
        <v>2</v>
      </c>
      <c r="H46" s="8"/>
      <c r="I46" s="8"/>
      <c r="J46" s="8">
        <f t="shared" si="3"/>
        <v>0</v>
      </c>
      <c r="K46" s="8"/>
      <c r="L46" s="8">
        <f>J46+K46</f>
        <v>0</v>
      </c>
      <c r="M46" s="20"/>
    </row>
    <row r="47" spans="1:13" ht="47.25">
      <c r="A47" s="3">
        <v>4</v>
      </c>
      <c r="B47" s="13" t="s">
        <v>98</v>
      </c>
      <c r="C47" s="19" t="s">
        <v>123</v>
      </c>
      <c r="D47" s="70"/>
      <c r="E47" s="12"/>
      <c r="F47" s="7" t="s">
        <v>19</v>
      </c>
      <c r="G47" s="7">
        <v>2</v>
      </c>
      <c r="H47" s="8"/>
      <c r="I47" s="8"/>
      <c r="J47" s="8">
        <f t="shared" si="3"/>
        <v>0</v>
      </c>
      <c r="K47" s="8"/>
      <c r="L47" s="8">
        <f>J47+K47</f>
        <v>0</v>
      </c>
      <c r="M47" s="20"/>
    </row>
    <row r="48" spans="1:13" ht="63">
      <c r="A48" s="3">
        <v>5</v>
      </c>
      <c r="B48" s="23" t="s">
        <v>46</v>
      </c>
      <c r="C48" s="17" t="s">
        <v>100</v>
      </c>
      <c r="D48" s="70"/>
      <c r="E48" s="22"/>
      <c r="F48" s="7" t="s">
        <v>47</v>
      </c>
      <c r="G48" s="3">
        <v>2</v>
      </c>
      <c r="H48" s="8"/>
      <c r="I48" s="8"/>
      <c r="J48" s="8">
        <f t="shared" si="3"/>
        <v>0</v>
      </c>
      <c r="K48" s="8"/>
      <c r="L48" s="8">
        <f t="shared" ref="L48:L52" si="4">J48+K48</f>
        <v>0</v>
      </c>
      <c r="M48" s="20"/>
    </row>
    <row r="49" spans="1:13" ht="31.5">
      <c r="A49" s="3">
        <v>6</v>
      </c>
      <c r="B49" s="23" t="s">
        <v>149</v>
      </c>
      <c r="C49" s="17" t="s">
        <v>125</v>
      </c>
      <c r="D49" s="70"/>
      <c r="E49" s="12"/>
      <c r="F49" s="10" t="s">
        <v>17</v>
      </c>
      <c r="G49" s="7">
        <v>50</v>
      </c>
      <c r="H49" s="8"/>
      <c r="I49" s="8"/>
      <c r="J49" s="8">
        <f t="shared" si="3"/>
        <v>0</v>
      </c>
      <c r="K49" s="8"/>
      <c r="L49" s="8">
        <f t="shared" si="4"/>
        <v>0</v>
      </c>
    </row>
    <row r="50" spans="1:13" ht="63">
      <c r="A50" s="3">
        <v>7</v>
      </c>
      <c r="B50" s="23" t="s">
        <v>49</v>
      </c>
      <c r="C50" s="17" t="s">
        <v>137</v>
      </c>
      <c r="D50" s="70"/>
      <c r="E50" s="12"/>
      <c r="F50" s="7" t="s">
        <v>48</v>
      </c>
      <c r="G50" s="7">
        <v>5</v>
      </c>
      <c r="H50" s="8"/>
      <c r="I50" s="8"/>
      <c r="J50" s="8">
        <f t="shared" si="3"/>
        <v>0</v>
      </c>
      <c r="K50" s="8"/>
      <c r="L50" s="8">
        <f t="shared" si="4"/>
        <v>0</v>
      </c>
    </row>
    <row r="51" spans="1:13" ht="63">
      <c r="A51" s="3">
        <v>8</v>
      </c>
      <c r="B51" s="23" t="s">
        <v>87</v>
      </c>
      <c r="C51" s="24" t="s">
        <v>124</v>
      </c>
      <c r="D51" s="70"/>
      <c r="E51" s="12"/>
      <c r="F51" s="10" t="s">
        <v>17</v>
      </c>
      <c r="G51" s="3">
        <v>4</v>
      </c>
      <c r="H51" s="8"/>
      <c r="I51" s="8"/>
      <c r="J51" s="8">
        <f t="shared" si="3"/>
        <v>0</v>
      </c>
      <c r="K51" s="8"/>
      <c r="L51" s="8">
        <f t="shared" si="4"/>
        <v>0</v>
      </c>
    </row>
    <row r="52" spans="1:13" ht="63">
      <c r="A52" s="3">
        <v>9</v>
      </c>
      <c r="B52" s="23" t="s">
        <v>32</v>
      </c>
      <c r="C52" s="13" t="s">
        <v>133</v>
      </c>
      <c r="D52" s="71"/>
      <c r="E52" s="12"/>
      <c r="F52" s="10" t="s">
        <v>17</v>
      </c>
      <c r="G52" s="3">
        <v>2</v>
      </c>
      <c r="H52" s="8"/>
      <c r="I52" s="8"/>
      <c r="J52" s="8">
        <f t="shared" si="3"/>
        <v>0</v>
      </c>
      <c r="K52" s="8"/>
      <c r="L52" s="8">
        <f t="shared" si="4"/>
        <v>0</v>
      </c>
      <c r="M52" s="20"/>
    </row>
    <row r="53" spans="1:13" ht="15" customHeight="1">
      <c r="A53" s="53" t="s">
        <v>61</v>
      </c>
      <c r="B53" s="54"/>
      <c r="C53" s="54"/>
      <c r="D53" s="54"/>
      <c r="E53" s="54"/>
      <c r="F53" s="54"/>
      <c r="G53" s="54"/>
      <c r="H53" s="54"/>
      <c r="I53" s="55"/>
      <c r="J53" s="9">
        <f>SUM(J44:J52)</f>
        <v>0</v>
      </c>
      <c r="K53" s="9">
        <f t="shared" ref="K53:L53" si="5">SUM(K44:K52)</f>
        <v>0</v>
      </c>
      <c r="L53" s="9">
        <f t="shared" si="5"/>
        <v>0</v>
      </c>
      <c r="M53" s="20"/>
    </row>
    <row r="54" spans="1:13">
      <c r="A54" s="50" t="s">
        <v>65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2"/>
      <c r="M54" s="20"/>
    </row>
    <row r="55" spans="1:13" ht="31.5">
      <c r="A55" s="1" t="s">
        <v>15</v>
      </c>
      <c r="B55" s="1" t="s">
        <v>3</v>
      </c>
      <c r="C55" s="2" t="s">
        <v>75</v>
      </c>
      <c r="D55" s="2" t="s">
        <v>76</v>
      </c>
      <c r="E55" s="2" t="s">
        <v>142</v>
      </c>
      <c r="F55" s="1" t="s">
        <v>6</v>
      </c>
      <c r="G55" s="1" t="s">
        <v>4</v>
      </c>
      <c r="H55" s="1" t="s">
        <v>16</v>
      </c>
      <c r="I55" s="1" t="s">
        <v>7</v>
      </c>
      <c r="J55" s="1" t="s">
        <v>5</v>
      </c>
      <c r="K55" s="2" t="s">
        <v>85</v>
      </c>
      <c r="L55" s="1" t="s">
        <v>14</v>
      </c>
      <c r="M55" s="20"/>
    </row>
    <row r="56" spans="1:13" ht="47.25">
      <c r="A56" s="3">
        <v>1</v>
      </c>
      <c r="B56" s="23" t="s">
        <v>45</v>
      </c>
      <c r="C56" s="13" t="s">
        <v>111</v>
      </c>
      <c r="D56" s="25" t="s">
        <v>78</v>
      </c>
      <c r="E56" s="22"/>
      <c r="F56" s="10" t="s">
        <v>17</v>
      </c>
      <c r="G56" s="3">
        <v>2</v>
      </c>
      <c r="H56" s="8"/>
      <c r="I56" s="8"/>
      <c r="J56" s="8">
        <f>G56*I56</f>
        <v>0</v>
      </c>
      <c r="K56" s="8"/>
      <c r="L56" s="8">
        <f t="shared" ref="L56" si="6">J56+K56</f>
        <v>0</v>
      </c>
      <c r="M56" s="20"/>
    </row>
    <row r="57" spans="1:13" ht="15" customHeight="1">
      <c r="A57" s="38" t="s">
        <v>61</v>
      </c>
      <c r="B57" s="39"/>
      <c r="C57" s="39"/>
      <c r="D57" s="39"/>
      <c r="E57" s="39"/>
      <c r="F57" s="39"/>
      <c r="G57" s="39"/>
      <c r="H57" s="39"/>
      <c r="I57" s="40"/>
      <c r="J57" s="26">
        <f>SUM(J56)</f>
        <v>0</v>
      </c>
      <c r="K57" s="26">
        <f t="shared" ref="K57:L57" si="7">SUM(K56)</f>
        <v>0</v>
      </c>
      <c r="L57" s="26">
        <f t="shared" si="7"/>
        <v>0</v>
      </c>
      <c r="M57" s="20"/>
    </row>
    <row r="58" spans="1:13">
      <c r="A58" s="50" t="s">
        <v>66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2"/>
      <c r="M58" s="20"/>
    </row>
    <row r="59" spans="1:13" ht="31.5">
      <c r="A59" s="1" t="s">
        <v>15</v>
      </c>
      <c r="B59" s="1" t="s">
        <v>3</v>
      </c>
      <c r="C59" s="2" t="s">
        <v>75</v>
      </c>
      <c r="D59" s="2" t="s">
        <v>76</v>
      </c>
      <c r="E59" s="2" t="s">
        <v>142</v>
      </c>
      <c r="F59" s="1" t="s">
        <v>6</v>
      </c>
      <c r="G59" s="1" t="s">
        <v>4</v>
      </c>
      <c r="H59" s="1" t="s">
        <v>16</v>
      </c>
      <c r="I59" s="1" t="s">
        <v>7</v>
      </c>
      <c r="J59" s="1" t="s">
        <v>5</v>
      </c>
      <c r="K59" s="2" t="s">
        <v>85</v>
      </c>
      <c r="L59" s="1" t="s">
        <v>14</v>
      </c>
      <c r="M59" s="20"/>
    </row>
    <row r="60" spans="1:13" ht="78.75">
      <c r="A60" s="3">
        <v>1</v>
      </c>
      <c r="B60" s="23" t="s">
        <v>102</v>
      </c>
      <c r="C60" s="19" t="s">
        <v>112</v>
      </c>
      <c r="D60" s="67" t="s">
        <v>101</v>
      </c>
      <c r="E60" s="22"/>
      <c r="F60" s="10" t="s">
        <v>17</v>
      </c>
      <c r="G60" s="3">
        <v>1</v>
      </c>
      <c r="H60" s="8"/>
      <c r="I60" s="8"/>
      <c r="J60" s="8">
        <f>G60*I60</f>
        <v>0</v>
      </c>
      <c r="K60" s="8"/>
      <c r="L60" s="8">
        <f t="shared" ref="L60:L61" si="8">J60+K60</f>
        <v>0</v>
      </c>
      <c r="M60" s="20"/>
    </row>
    <row r="61" spans="1:13" ht="47.25">
      <c r="A61" s="3">
        <v>2</v>
      </c>
      <c r="B61" s="23" t="s">
        <v>103</v>
      </c>
      <c r="C61" s="27" t="s">
        <v>113</v>
      </c>
      <c r="D61" s="68"/>
      <c r="E61" s="22"/>
      <c r="F61" s="10" t="s">
        <v>17</v>
      </c>
      <c r="G61" s="3">
        <v>1</v>
      </c>
      <c r="H61" s="8"/>
      <c r="I61" s="8"/>
      <c r="J61" s="8">
        <f>G61*I61</f>
        <v>0</v>
      </c>
      <c r="K61" s="8"/>
      <c r="L61" s="8">
        <f t="shared" si="8"/>
        <v>0</v>
      </c>
    </row>
    <row r="62" spans="1:13" ht="15" customHeight="1">
      <c r="A62" s="38" t="s">
        <v>61</v>
      </c>
      <c r="B62" s="39"/>
      <c r="C62" s="39"/>
      <c r="D62" s="39"/>
      <c r="E62" s="39"/>
      <c r="F62" s="39"/>
      <c r="G62" s="39"/>
      <c r="H62" s="39"/>
      <c r="I62" s="40"/>
      <c r="J62" s="26">
        <f>SUM(J60:J61)</f>
        <v>0</v>
      </c>
      <c r="K62" s="26">
        <f t="shared" ref="K62:L62" si="9">SUM(K60:K61)</f>
        <v>0</v>
      </c>
      <c r="L62" s="26">
        <f t="shared" si="9"/>
        <v>0</v>
      </c>
    </row>
    <row r="63" spans="1:13" ht="27" customHeight="1">
      <c r="A63" s="50" t="s">
        <v>67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2"/>
    </row>
    <row r="64" spans="1:13" ht="31.5">
      <c r="A64" s="1" t="s">
        <v>15</v>
      </c>
      <c r="B64" s="1" t="s">
        <v>3</v>
      </c>
      <c r="C64" s="2" t="s">
        <v>75</v>
      </c>
      <c r="D64" s="2" t="s">
        <v>76</v>
      </c>
      <c r="E64" s="2" t="s">
        <v>142</v>
      </c>
      <c r="F64" s="1" t="s">
        <v>6</v>
      </c>
      <c r="G64" s="1" t="s">
        <v>4</v>
      </c>
      <c r="H64" s="1" t="s">
        <v>16</v>
      </c>
      <c r="I64" s="1" t="s">
        <v>7</v>
      </c>
      <c r="J64" s="1" t="s">
        <v>5</v>
      </c>
      <c r="K64" s="2" t="s">
        <v>85</v>
      </c>
      <c r="L64" s="1" t="s">
        <v>14</v>
      </c>
    </row>
    <row r="65" spans="1:12" ht="31.5">
      <c r="A65" s="3">
        <v>1</v>
      </c>
      <c r="B65" s="23" t="s">
        <v>88</v>
      </c>
      <c r="C65" s="17" t="s">
        <v>44</v>
      </c>
      <c r="D65" s="69" t="s">
        <v>78</v>
      </c>
      <c r="E65" s="13"/>
      <c r="F65" s="10" t="s">
        <v>144</v>
      </c>
      <c r="G65" s="10">
        <v>20</v>
      </c>
      <c r="H65" s="8"/>
      <c r="I65" s="8"/>
      <c r="J65" s="8">
        <f>G65*I65</f>
        <v>0</v>
      </c>
      <c r="K65" s="8"/>
      <c r="L65" s="8">
        <f>J65+K65</f>
        <v>0</v>
      </c>
    </row>
    <row r="66" spans="1:12" ht="47.25">
      <c r="A66" s="3">
        <v>2</v>
      </c>
      <c r="B66" s="23" t="s">
        <v>91</v>
      </c>
      <c r="C66" s="17" t="s">
        <v>41</v>
      </c>
      <c r="D66" s="70"/>
      <c r="E66" s="13"/>
      <c r="F66" s="10" t="s">
        <v>144</v>
      </c>
      <c r="G66" s="10">
        <v>20</v>
      </c>
      <c r="H66" s="8"/>
      <c r="I66" s="8"/>
      <c r="J66" s="8">
        <f>G66*I66</f>
        <v>0</v>
      </c>
      <c r="K66" s="8"/>
      <c r="L66" s="8">
        <f>J66+K66</f>
        <v>0</v>
      </c>
    </row>
    <row r="67" spans="1:12" ht="31.5">
      <c r="A67" s="3">
        <v>3</v>
      </c>
      <c r="B67" s="23" t="s">
        <v>89</v>
      </c>
      <c r="C67" s="17" t="s">
        <v>42</v>
      </c>
      <c r="D67" s="70"/>
      <c r="E67" s="13"/>
      <c r="F67" s="10" t="s">
        <v>144</v>
      </c>
      <c r="G67" s="10">
        <v>20</v>
      </c>
      <c r="H67" s="8"/>
      <c r="I67" s="8"/>
      <c r="J67" s="8">
        <f>G67*I67</f>
        <v>0</v>
      </c>
      <c r="K67" s="8"/>
      <c r="L67" s="8">
        <f>J67+K67</f>
        <v>0</v>
      </c>
    </row>
    <row r="68" spans="1:12" ht="47.25">
      <c r="A68" s="3">
        <v>4</v>
      </c>
      <c r="B68" s="23" t="s">
        <v>90</v>
      </c>
      <c r="C68" s="17" t="s">
        <v>43</v>
      </c>
      <c r="D68" s="70"/>
      <c r="E68" s="13"/>
      <c r="F68" s="10" t="s">
        <v>144</v>
      </c>
      <c r="G68" s="10">
        <v>20</v>
      </c>
      <c r="H68" s="8"/>
      <c r="I68" s="8"/>
      <c r="J68" s="8">
        <f>G68*I68</f>
        <v>0</v>
      </c>
      <c r="K68" s="8"/>
      <c r="L68" s="8">
        <f>J68+K68</f>
        <v>0</v>
      </c>
    </row>
    <row r="69" spans="1:12" ht="31.5">
      <c r="A69" s="3">
        <v>5</v>
      </c>
      <c r="B69" s="23" t="s">
        <v>104</v>
      </c>
      <c r="C69" s="17" t="s">
        <v>105</v>
      </c>
      <c r="D69" s="71"/>
      <c r="E69" s="13"/>
      <c r="F69" s="10" t="s">
        <v>144</v>
      </c>
      <c r="G69" s="10">
        <v>9</v>
      </c>
      <c r="H69" s="8"/>
      <c r="I69" s="8"/>
      <c r="J69" s="8">
        <f>G69*I69</f>
        <v>0</v>
      </c>
      <c r="K69" s="8"/>
      <c r="L69" s="8">
        <f>J69+K69</f>
        <v>0</v>
      </c>
    </row>
    <row r="70" spans="1:12" ht="15" customHeight="1">
      <c r="A70" s="38" t="s">
        <v>61</v>
      </c>
      <c r="B70" s="39"/>
      <c r="C70" s="39"/>
      <c r="D70" s="39"/>
      <c r="E70" s="39"/>
      <c r="F70" s="39"/>
      <c r="G70" s="39"/>
      <c r="H70" s="39"/>
      <c r="I70" s="40"/>
      <c r="J70" s="26">
        <f>SUM(J65:J69)</f>
        <v>0</v>
      </c>
      <c r="K70" s="26">
        <f t="shared" ref="K70" si="10">SUM(K65:K69)</f>
        <v>0</v>
      </c>
      <c r="L70" s="26">
        <f>SUM(L65:L69)</f>
        <v>0</v>
      </c>
    </row>
    <row r="71" spans="1:12" ht="27" customHeight="1">
      <c r="A71" s="50" t="s">
        <v>68</v>
      </c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2"/>
    </row>
    <row r="72" spans="1:12" ht="31.5">
      <c r="A72" s="1" t="s">
        <v>15</v>
      </c>
      <c r="B72" s="1" t="s">
        <v>3</v>
      </c>
      <c r="C72" s="2" t="s">
        <v>75</v>
      </c>
      <c r="D72" s="2" t="s">
        <v>76</v>
      </c>
      <c r="E72" s="2" t="s">
        <v>142</v>
      </c>
      <c r="F72" s="1" t="s">
        <v>6</v>
      </c>
      <c r="G72" s="1" t="s">
        <v>4</v>
      </c>
      <c r="H72" s="1" t="s">
        <v>16</v>
      </c>
      <c r="I72" s="1" t="s">
        <v>7</v>
      </c>
      <c r="J72" s="1" t="s">
        <v>5</v>
      </c>
      <c r="K72" s="2" t="s">
        <v>85</v>
      </c>
      <c r="L72" s="1" t="s">
        <v>14</v>
      </c>
    </row>
    <row r="73" spans="1:12" ht="31.5">
      <c r="A73" s="3">
        <v>1</v>
      </c>
      <c r="B73" s="23" t="s">
        <v>30</v>
      </c>
      <c r="C73" s="17" t="s">
        <v>31</v>
      </c>
      <c r="D73" s="72" t="s">
        <v>78</v>
      </c>
      <c r="E73" s="13"/>
      <c r="F73" s="10" t="s">
        <v>17</v>
      </c>
      <c r="G73" s="10">
        <v>1</v>
      </c>
      <c r="H73" s="8"/>
      <c r="I73" s="8"/>
      <c r="J73" s="8">
        <f t="shared" ref="J73:J79" si="11">G73*I73</f>
        <v>0</v>
      </c>
      <c r="K73" s="8"/>
      <c r="L73" s="8">
        <f t="shared" ref="L73:L79" si="12">J73+K73</f>
        <v>0</v>
      </c>
    </row>
    <row r="74" spans="1:12" ht="47.25">
      <c r="A74" s="3">
        <v>2</v>
      </c>
      <c r="B74" s="23" t="s">
        <v>34</v>
      </c>
      <c r="C74" s="17" t="s">
        <v>138</v>
      </c>
      <c r="D74" s="73"/>
      <c r="E74" s="13"/>
      <c r="F74" s="10" t="s">
        <v>145</v>
      </c>
      <c r="G74" s="10">
        <v>9</v>
      </c>
      <c r="H74" s="8"/>
      <c r="I74" s="8"/>
      <c r="J74" s="8">
        <f t="shared" si="11"/>
        <v>0</v>
      </c>
      <c r="K74" s="8"/>
      <c r="L74" s="8">
        <f t="shared" si="12"/>
        <v>0</v>
      </c>
    </row>
    <row r="75" spans="1:12" ht="47.25">
      <c r="A75" s="3">
        <v>3</v>
      </c>
      <c r="B75" s="23" t="s">
        <v>35</v>
      </c>
      <c r="C75" s="17" t="s">
        <v>139</v>
      </c>
      <c r="D75" s="73"/>
      <c r="E75" s="13"/>
      <c r="F75" s="10" t="s">
        <v>146</v>
      </c>
      <c r="G75" s="10">
        <v>3</v>
      </c>
      <c r="H75" s="8"/>
      <c r="I75" s="8"/>
      <c r="J75" s="8">
        <f t="shared" si="11"/>
        <v>0</v>
      </c>
      <c r="K75" s="8"/>
      <c r="L75" s="8">
        <f t="shared" si="12"/>
        <v>0</v>
      </c>
    </row>
    <row r="76" spans="1:12" ht="47.25">
      <c r="A76" s="3">
        <v>4</v>
      </c>
      <c r="B76" s="23" t="s">
        <v>36</v>
      </c>
      <c r="C76" s="17" t="s">
        <v>140</v>
      </c>
      <c r="D76" s="73"/>
      <c r="E76" s="13"/>
      <c r="F76" s="10" t="s">
        <v>147</v>
      </c>
      <c r="G76" s="10">
        <v>3</v>
      </c>
      <c r="H76" s="8"/>
      <c r="I76" s="8"/>
      <c r="J76" s="8">
        <f t="shared" si="11"/>
        <v>0</v>
      </c>
      <c r="K76" s="8"/>
      <c r="L76" s="8">
        <f t="shared" si="12"/>
        <v>0</v>
      </c>
    </row>
    <row r="77" spans="1:12" ht="47.25">
      <c r="A77" s="3">
        <v>5</v>
      </c>
      <c r="B77" s="23" t="s">
        <v>37</v>
      </c>
      <c r="C77" s="17" t="s">
        <v>141</v>
      </c>
      <c r="D77" s="73"/>
      <c r="E77" s="13"/>
      <c r="F77" s="10" t="s">
        <v>147</v>
      </c>
      <c r="G77" s="10">
        <v>4</v>
      </c>
      <c r="H77" s="8"/>
      <c r="I77" s="8"/>
      <c r="J77" s="8">
        <f t="shared" si="11"/>
        <v>0</v>
      </c>
      <c r="K77" s="8"/>
      <c r="L77" s="8">
        <f t="shared" si="12"/>
        <v>0</v>
      </c>
    </row>
    <row r="78" spans="1:12" ht="78.75">
      <c r="A78" s="3">
        <v>6</v>
      </c>
      <c r="B78" s="23" t="s">
        <v>38</v>
      </c>
      <c r="C78" s="17" t="s">
        <v>40</v>
      </c>
      <c r="D78" s="73"/>
      <c r="E78" s="13"/>
      <c r="F78" s="10" t="s">
        <v>17</v>
      </c>
      <c r="G78" s="10">
        <v>1</v>
      </c>
      <c r="H78" s="8"/>
      <c r="I78" s="8"/>
      <c r="J78" s="8">
        <f t="shared" si="11"/>
        <v>0</v>
      </c>
      <c r="K78" s="8"/>
      <c r="L78" s="8">
        <f t="shared" si="12"/>
        <v>0</v>
      </c>
    </row>
    <row r="79" spans="1:12" ht="78.75">
      <c r="A79" s="3">
        <v>7</v>
      </c>
      <c r="B79" s="23" t="s">
        <v>39</v>
      </c>
      <c r="C79" s="17" t="s">
        <v>116</v>
      </c>
      <c r="D79" s="74"/>
      <c r="E79" s="13"/>
      <c r="F79" s="10" t="s">
        <v>17</v>
      </c>
      <c r="G79" s="10">
        <v>1</v>
      </c>
      <c r="H79" s="8"/>
      <c r="I79" s="8"/>
      <c r="J79" s="8">
        <f t="shared" si="11"/>
        <v>0</v>
      </c>
      <c r="K79" s="8"/>
      <c r="L79" s="8">
        <f t="shared" si="12"/>
        <v>0</v>
      </c>
    </row>
    <row r="80" spans="1:12" ht="15" customHeight="1">
      <c r="A80" s="38" t="s">
        <v>61</v>
      </c>
      <c r="B80" s="39"/>
      <c r="C80" s="39"/>
      <c r="D80" s="39"/>
      <c r="E80" s="39"/>
      <c r="F80" s="39"/>
      <c r="G80" s="39"/>
      <c r="H80" s="39"/>
      <c r="I80" s="40"/>
      <c r="J80" s="26">
        <f>SUM(J73:J79)</f>
        <v>0</v>
      </c>
      <c r="K80" s="26">
        <f t="shared" ref="K80" si="13">SUM(K73:K79)</f>
        <v>0</v>
      </c>
      <c r="L80" s="26">
        <f>SUM(L73:L79)</f>
        <v>0</v>
      </c>
    </row>
    <row r="81" spans="1:12" ht="27" customHeight="1">
      <c r="A81" s="50" t="s">
        <v>69</v>
      </c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2"/>
    </row>
    <row r="82" spans="1:12" ht="31.5">
      <c r="A82" s="1" t="s">
        <v>15</v>
      </c>
      <c r="B82" s="1" t="s">
        <v>3</v>
      </c>
      <c r="C82" s="2" t="s">
        <v>75</v>
      </c>
      <c r="D82" s="2" t="s">
        <v>76</v>
      </c>
      <c r="E82" s="2" t="s">
        <v>142</v>
      </c>
      <c r="F82" s="1" t="s">
        <v>6</v>
      </c>
      <c r="G82" s="1" t="s">
        <v>4</v>
      </c>
      <c r="H82" s="1" t="s">
        <v>16</v>
      </c>
      <c r="I82" s="1" t="s">
        <v>7</v>
      </c>
      <c r="J82" s="1" t="s">
        <v>5</v>
      </c>
      <c r="K82" s="2" t="s">
        <v>85</v>
      </c>
      <c r="L82" s="1" t="s">
        <v>14</v>
      </c>
    </row>
    <row r="83" spans="1:12" ht="189">
      <c r="A83" s="3">
        <v>1</v>
      </c>
      <c r="B83" s="4" t="s">
        <v>97</v>
      </c>
      <c r="C83" s="13" t="s">
        <v>114</v>
      </c>
      <c r="D83" s="28" t="s">
        <v>130</v>
      </c>
      <c r="E83" s="12"/>
      <c r="F83" s="7" t="s">
        <v>17</v>
      </c>
      <c r="G83" s="7">
        <v>1</v>
      </c>
      <c r="H83" s="8"/>
      <c r="I83" s="8"/>
      <c r="J83" s="8">
        <f>G83*I83</f>
        <v>0</v>
      </c>
      <c r="K83" s="8"/>
      <c r="L83" s="8">
        <f>J83+K83</f>
        <v>0</v>
      </c>
    </row>
    <row r="84" spans="1:12" ht="15" customHeight="1">
      <c r="A84" s="38" t="s">
        <v>61</v>
      </c>
      <c r="B84" s="39"/>
      <c r="C84" s="39"/>
      <c r="D84" s="39"/>
      <c r="E84" s="39"/>
      <c r="F84" s="39"/>
      <c r="G84" s="39"/>
      <c r="H84" s="39"/>
      <c r="I84" s="40"/>
      <c r="J84" s="26">
        <f>SUM(J83:J83)</f>
        <v>0</v>
      </c>
      <c r="K84" s="26">
        <f>SUM(K83:K83)</f>
        <v>0</v>
      </c>
      <c r="L84" s="26">
        <f>SUM(L83:L83)</f>
        <v>0</v>
      </c>
    </row>
    <row r="85" spans="1:12" ht="27" customHeight="1">
      <c r="A85" s="50" t="s">
        <v>70</v>
      </c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2"/>
    </row>
    <row r="86" spans="1:12" ht="31.5">
      <c r="A86" s="1" t="s">
        <v>15</v>
      </c>
      <c r="B86" s="1" t="s">
        <v>3</v>
      </c>
      <c r="C86" s="2" t="s">
        <v>75</v>
      </c>
      <c r="D86" s="2" t="s">
        <v>76</v>
      </c>
      <c r="E86" s="2" t="s">
        <v>142</v>
      </c>
      <c r="F86" s="1" t="s">
        <v>6</v>
      </c>
      <c r="G86" s="1" t="s">
        <v>4</v>
      </c>
      <c r="H86" s="1" t="s">
        <v>16</v>
      </c>
      <c r="I86" s="1" t="s">
        <v>7</v>
      </c>
      <c r="J86" s="1" t="s">
        <v>5</v>
      </c>
      <c r="K86" s="2" t="s">
        <v>85</v>
      </c>
      <c r="L86" s="1" t="s">
        <v>14</v>
      </c>
    </row>
    <row r="87" spans="1:12" ht="157.5">
      <c r="A87" s="3">
        <v>1</v>
      </c>
      <c r="B87" s="23" t="s">
        <v>53</v>
      </c>
      <c r="C87" s="13" t="s">
        <v>132</v>
      </c>
      <c r="D87" s="18" t="s">
        <v>78</v>
      </c>
      <c r="E87" s="12"/>
      <c r="F87" s="7" t="s">
        <v>17</v>
      </c>
      <c r="G87" s="7">
        <v>1</v>
      </c>
      <c r="H87" s="8"/>
      <c r="I87" s="8"/>
      <c r="J87" s="8">
        <f>G87*I87</f>
        <v>0</v>
      </c>
      <c r="K87" s="8"/>
      <c r="L87" s="8">
        <f>J87+K87</f>
        <v>0</v>
      </c>
    </row>
    <row r="88" spans="1:12" ht="15" customHeight="1">
      <c r="A88" s="38" t="s">
        <v>61</v>
      </c>
      <c r="B88" s="39"/>
      <c r="C88" s="39"/>
      <c r="D88" s="39"/>
      <c r="E88" s="39"/>
      <c r="F88" s="39"/>
      <c r="G88" s="39"/>
      <c r="H88" s="39"/>
      <c r="I88" s="40"/>
      <c r="J88" s="26">
        <f>J87</f>
        <v>0</v>
      </c>
      <c r="K88" s="26">
        <f>K87</f>
        <v>0</v>
      </c>
      <c r="L88" s="26">
        <f>L87</f>
        <v>0</v>
      </c>
    </row>
    <row r="89" spans="1:12" ht="27" customHeight="1">
      <c r="A89" s="50" t="s">
        <v>107</v>
      </c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2"/>
    </row>
    <row r="90" spans="1:12" ht="31.5">
      <c r="A90" s="1" t="s">
        <v>15</v>
      </c>
      <c r="B90" s="1" t="s">
        <v>3</v>
      </c>
      <c r="C90" s="2" t="s">
        <v>75</v>
      </c>
      <c r="D90" s="2" t="s">
        <v>76</v>
      </c>
      <c r="E90" s="2" t="s">
        <v>142</v>
      </c>
      <c r="F90" s="1" t="s">
        <v>6</v>
      </c>
      <c r="G90" s="1" t="s">
        <v>4</v>
      </c>
      <c r="H90" s="1" t="s">
        <v>16</v>
      </c>
      <c r="I90" s="1" t="s">
        <v>7</v>
      </c>
      <c r="J90" s="1" t="s">
        <v>5</v>
      </c>
      <c r="K90" s="2" t="s">
        <v>85</v>
      </c>
      <c r="L90" s="1" t="s">
        <v>14</v>
      </c>
    </row>
    <row r="91" spans="1:12" ht="110.25">
      <c r="A91" s="3">
        <v>1</v>
      </c>
      <c r="B91" s="23" t="s">
        <v>106</v>
      </c>
      <c r="C91" s="17" t="s">
        <v>115</v>
      </c>
      <c r="D91" s="18" t="s">
        <v>78</v>
      </c>
      <c r="E91" s="12"/>
      <c r="F91" s="7" t="s">
        <v>17</v>
      </c>
      <c r="G91" s="7">
        <v>2</v>
      </c>
      <c r="H91" s="8"/>
      <c r="I91" s="8"/>
      <c r="J91" s="8">
        <f>G91*I91</f>
        <v>0</v>
      </c>
      <c r="K91" s="8"/>
      <c r="L91" s="8">
        <f>J91+K91</f>
        <v>0</v>
      </c>
    </row>
    <row r="92" spans="1:12" ht="15" customHeight="1">
      <c r="A92" s="38" t="s">
        <v>61</v>
      </c>
      <c r="B92" s="39"/>
      <c r="C92" s="39"/>
      <c r="D92" s="39"/>
      <c r="E92" s="39"/>
      <c r="F92" s="39"/>
      <c r="G92" s="39"/>
      <c r="H92" s="39"/>
      <c r="I92" s="40"/>
      <c r="J92" s="26">
        <f>J91</f>
        <v>0</v>
      </c>
      <c r="K92" s="26">
        <f>K91</f>
        <v>0</v>
      </c>
      <c r="L92" s="26">
        <f>L91</f>
        <v>0</v>
      </c>
    </row>
    <row r="93" spans="1:12" ht="27" customHeight="1">
      <c r="A93" s="50" t="s">
        <v>108</v>
      </c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2"/>
    </row>
    <row r="94" spans="1:12" ht="31.5">
      <c r="A94" s="1" t="s">
        <v>15</v>
      </c>
      <c r="B94" s="1" t="s">
        <v>3</v>
      </c>
      <c r="C94" s="2" t="s">
        <v>75</v>
      </c>
      <c r="D94" s="2" t="s">
        <v>76</v>
      </c>
      <c r="E94" s="2" t="s">
        <v>142</v>
      </c>
      <c r="F94" s="1" t="s">
        <v>6</v>
      </c>
      <c r="G94" s="1" t="s">
        <v>4</v>
      </c>
      <c r="H94" s="1" t="s">
        <v>16</v>
      </c>
      <c r="I94" s="1" t="s">
        <v>7</v>
      </c>
      <c r="J94" s="1" t="s">
        <v>5</v>
      </c>
      <c r="K94" s="2" t="s">
        <v>85</v>
      </c>
      <c r="L94" s="1" t="s">
        <v>14</v>
      </c>
    </row>
    <row r="95" spans="1:12" ht="31.5">
      <c r="A95" s="3">
        <v>1</v>
      </c>
      <c r="B95" s="23" t="s">
        <v>96</v>
      </c>
      <c r="C95" s="13" t="s">
        <v>54</v>
      </c>
      <c r="D95" s="69" t="s">
        <v>78</v>
      </c>
      <c r="E95" s="12"/>
      <c r="F95" s="7" t="s">
        <v>17</v>
      </c>
      <c r="G95" s="7">
        <v>4</v>
      </c>
      <c r="H95" s="8"/>
      <c r="I95" s="8"/>
      <c r="J95" s="8">
        <f t="shared" ref="J95:J102" si="14">G95*I95</f>
        <v>0</v>
      </c>
      <c r="K95" s="8"/>
      <c r="L95" s="8">
        <f t="shared" ref="L95:L102" si="15">J95+K95</f>
        <v>0</v>
      </c>
    </row>
    <row r="96" spans="1:12" ht="31.5">
      <c r="A96" s="3">
        <v>2</v>
      </c>
      <c r="B96" s="23" t="s">
        <v>95</v>
      </c>
      <c r="C96" s="13" t="s">
        <v>54</v>
      </c>
      <c r="D96" s="70"/>
      <c r="E96" s="12"/>
      <c r="F96" s="7" t="s">
        <v>17</v>
      </c>
      <c r="G96" s="7">
        <v>4</v>
      </c>
      <c r="H96" s="8"/>
      <c r="I96" s="8"/>
      <c r="J96" s="8">
        <f t="shared" si="14"/>
        <v>0</v>
      </c>
      <c r="K96" s="8"/>
      <c r="L96" s="8">
        <f t="shared" si="15"/>
        <v>0</v>
      </c>
    </row>
    <row r="97" spans="1:12" ht="31.5">
      <c r="A97" s="3">
        <v>3</v>
      </c>
      <c r="B97" s="23" t="s">
        <v>94</v>
      </c>
      <c r="C97" s="13" t="s">
        <v>54</v>
      </c>
      <c r="D97" s="70"/>
      <c r="E97" s="12"/>
      <c r="F97" s="7" t="s">
        <v>17</v>
      </c>
      <c r="G97" s="7">
        <v>4</v>
      </c>
      <c r="H97" s="8"/>
      <c r="I97" s="8"/>
      <c r="J97" s="8">
        <f t="shared" si="14"/>
        <v>0</v>
      </c>
      <c r="K97" s="8"/>
      <c r="L97" s="8">
        <f t="shared" si="15"/>
        <v>0</v>
      </c>
    </row>
    <row r="98" spans="1:12" ht="31.5">
      <c r="A98" s="3">
        <v>4</v>
      </c>
      <c r="B98" s="23" t="s">
        <v>93</v>
      </c>
      <c r="C98" s="13" t="s">
        <v>54</v>
      </c>
      <c r="D98" s="70"/>
      <c r="E98" s="12"/>
      <c r="F98" s="7" t="s">
        <v>17</v>
      </c>
      <c r="G98" s="7">
        <v>2</v>
      </c>
      <c r="H98" s="8"/>
      <c r="I98" s="8"/>
      <c r="J98" s="8">
        <f t="shared" si="14"/>
        <v>0</v>
      </c>
      <c r="K98" s="8"/>
      <c r="L98" s="8">
        <f t="shared" si="15"/>
        <v>0</v>
      </c>
    </row>
    <row r="99" spans="1:12">
      <c r="A99" s="3">
        <v>5</v>
      </c>
      <c r="B99" s="23" t="s">
        <v>55</v>
      </c>
      <c r="C99" s="13" t="s">
        <v>56</v>
      </c>
      <c r="D99" s="70"/>
      <c r="E99" s="12"/>
      <c r="F99" s="7" t="s">
        <v>17</v>
      </c>
      <c r="G99" s="7">
        <v>3</v>
      </c>
      <c r="H99" s="8"/>
      <c r="I99" s="8"/>
      <c r="J99" s="8">
        <f t="shared" si="14"/>
        <v>0</v>
      </c>
      <c r="K99" s="8"/>
      <c r="L99" s="8">
        <f t="shared" si="15"/>
        <v>0</v>
      </c>
    </row>
    <row r="100" spans="1:12" ht="31.5">
      <c r="A100" s="3">
        <v>6</v>
      </c>
      <c r="B100" s="23" t="s">
        <v>60</v>
      </c>
      <c r="C100" s="13" t="s">
        <v>57</v>
      </c>
      <c r="D100" s="70"/>
      <c r="E100" s="12"/>
      <c r="F100" s="7" t="s">
        <v>17</v>
      </c>
      <c r="G100" s="7">
        <v>7</v>
      </c>
      <c r="H100" s="8"/>
      <c r="I100" s="8"/>
      <c r="J100" s="8">
        <f t="shared" si="14"/>
        <v>0</v>
      </c>
      <c r="K100" s="8"/>
      <c r="L100" s="8">
        <f t="shared" si="15"/>
        <v>0</v>
      </c>
    </row>
    <row r="101" spans="1:12" ht="110.25">
      <c r="A101" s="3">
        <v>7</v>
      </c>
      <c r="B101" s="23" t="s">
        <v>58</v>
      </c>
      <c r="C101" s="13" t="s">
        <v>59</v>
      </c>
      <c r="D101" s="70"/>
      <c r="E101" s="12"/>
      <c r="F101" s="7" t="s">
        <v>17</v>
      </c>
      <c r="G101" s="7">
        <v>2</v>
      </c>
      <c r="H101" s="8"/>
      <c r="I101" s="8"/>
      <c r="J101" s="8">
        <f t="shared" si="14"/>
        <v>0</v>
      </c>
      <c r="K101" s="8"/>
      <c r="L101" s="8">
        <f t="shared" si="15"/>
        <v>0</v>
      </c>
    </row>
    <row r="102" spans="1:12" ht="135" customHeight="1">
      <c r="A102" s="3">
        <v>8</v>
      </c>
      <c r="B102" s="23" t="s">
        <v>92</v>
      </c>
      <c r="C102" s="13" t="s">
        <v>131</v>
      </c>
      <c r="D102" s="71"/>
      <c r="E102" s="12"/>
      <c r="F102" s="10" t="s">
        <v>148</v>
      </c>
      <c r="G102" s="7">
        <v>20</v>
      </c>
      <c r="H102" s="8"/>
      <c r="I102" s="8"/>
      <c r="J102" s="8">
        <f t="shared" si="14"/>
        <v>0</v>
      </c>
      <c r="K102" s="8"/>
      <c r="L102" s="8">
        <f t="shared" si="15"/>
        <v>0</v>
      </c>
    </row>
    <row r="103" spans="1:12" ht="15" customHeight="1">
      <c r="A103" s="80" t="s">
        <v>61</v>
      </c>
      <c r="B103" s="80"/>
      <c r="C103" s="80"/>
      <c r="D103" s="80"/>
      <c r="E103" s="80"/>
      <c r="F103" s="80"/>
      <c r="G103" s="80"/>
      <c r="H103" s="80"/>
      <c r="I103" s="80"/>
      <c r="J103" s="26">
        <f>SUM(J95:J102)</f>
        <v>0</v>
      </c>
      <c r="K103" s="26">
        <f t="shared" ref="K103:L103" si="16">SUM(K95:K102)</f>
        <v>0</v>
      </c>
      <c r="L103" s="26">
        <f t="shared" si="16"/>
        <v>0</v>
      </c>
    </row>
    <row r="104" spans="1:12" ht="75.75" customHeight="1">
      <c r="A104" s="57" t="s">
        <v>150</v>
      </c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</row>
    <row r="106" spans="1:12" ht="19.5" customHeight="1">
      <c r="A106" s="35" t="s">
        <v>20</v>
      </c>
      <c r="B106" s="36"/>
      <c r="C106" s="36"/>
      <c r="D106" s="37"/>
      <c r="E106" s="29" t="s">
        <v>21</v>
      </c>
      <c r="F106" s="29" t="s">
        <v>22</v>
      </c>
    </row>
    <row r="107" spans="1:12" ht="31.5" customHeight="1">
      <c r="A107" s="35" t="s">
        <v>126</v>
      </c>
      <c r="B107" s="36"/>
      <c r="C107" s="36"/>
      <c r="D107" s="37"/>
      <c r="E107" s="30"/>
      <c r="F107" s="31"/>
    </row>
    <row r="108" spans="1:12" ht="48" customHeight="1">
      <c r="A108" s="35" t="s">
        <v>23</v>
      </c>
      <c r="B108" s="36"/>
      <c r="C108" s="36"/>
      <c r="D108" s="37"/>
      <c r="E108" s="30"/>
      <c r="F108" s="31"/>
    </row>
    <row r="111" spans="1:12" ht="15" customHeight="1">
      <c r="A111" s="78" t="s">
        <v>128</v>
      </c>
      <c r="B111" s="78"/>
      <c r="C111" s="78"/>
      <c r="D111" s="78"/>
      <c r="E111" s="78"/>
      <c r="F111" s="78"/>
    </row>
    <row r="112" spans="1:12" ht="41.25" customHeight="1">
      <c r="A112" s="56" t="s">
        <v>8</v>
      </c>
      <c r="B112" s="56"/>
      <c r="C112" s="79"/>
      <c r="D112" s="79"/>
      <c r="E112" s="79"/>
      <c r="F112" s="79"/>
    </row>
    <row r="113" spans="1:6" ht="39" customHeight="1">
      <c r="A113" s="56" t="s">
        <v>9</v>
      </c>
      <c r="B113" s="56"/>
      <c r="C113" s="79"/>
      <c r="D113" s="79"/>
      <c r="E113" s="79"/>
      <c r="F113" s="79"/>
    </row>
    <row r="114" spans="1:6" ht="40.5" customHeight="1">
      <c r="A114" s="56" t="s">
        <v>127</v>
      </c>
      <c r="B114" s="56"/>
      <c r="C114" s="79"/>
      <c r="D114" s="79"/>
      <c r="E114" s="79"/>
      <c r="F114" s="79"/>
    </row>
    <row r="115" spans="1:6" ht="84" customHeight="1">
      <c r="A115" s="56" t="s">
        <v>13</v>
      </c>
      <c r="B115" s="56"/>
      <c r="C115" s="79"/>
      <c r="D115" s="79"/>
      <c r="E115" s="79"/>
      <c r="F115" s="79"/>
    </row>
    <row r="116" spans="1:6" ht="64.5" customHeight="1"/>
  </sheetData>
  <mergeCells count="68">
    <mergeCell ref="A9:L9"/>
    <mergeCell ref="D95:D102"/>
    <mergeCell ref="D19:D20"/>
    <mergeCell ref="D29:D31"/>
    <mergeCell ref="D44:D52"/>
    <mergeCell ref="A42:L42"/>
    <mergeCell ref="A21:I21"/>
    <mergeCell ref="A27:L27"/>
    <mergeCell ref="A32:I32"/>
    <mergeCell ref="A81:L81"/>
    <mergeCell ref="A22:L22"/>
    <mergeCell ref="A26:I26"/>
    <mergeCell ref="A93:L93"/>
    <mergeCell ref="A71:L71"/>
    <mergeCell ref="A80:I80"/>
    <mergeCell ref="A89:L89"/>
    <mergeCell ref="A92:I92"/>
    <mergeCell ref="A17:L17"/>
    <mergeCell ref="C12:L12"/>
    <mergeCell ref="D60:D61"/>
    <mergeCell ref="D65:D69"/>
    <mergeCell ref="D73:D79"/>
    <mergeCell ref="A62:I62"/>
    <mergeCell ref="A2:L2"/>
    <mergeCell ref="A5:L5"/>
    <mergeCell ref="A13:L13"/>
    <mergeCell ref="A54:L54"/>
    <mergeCell ref="A6:B6"/>
    <mergeCell ref="C6:L6"/>
    <mergeCell ref="A7:B7"/>
    <mergeCell ref="C7:L7"/>
    <mergeCell ref="A8:B8"/>
    <mergeCell ref="C8:L8"/>
    <mergeCell ref="A10:B10"/>
    <mergeCell ref="C10:L10"/>
    <mergeCell ref="A11:B11"/>
    <mergeCell ref="C11:L11"/>
    <mergeCell ref="A12:B12"/>
    <mergeCell ref="A16:I16"/>
    <mergeCell ref="A104:L104"/>
    <mergeCell ref="A113:B113"/>
    <mergeCell ref="A112:B112"/>
    <mergeCell ref="A108:D108"/>
    <mergeCell ref="C112:F112"/>
    <mergeCell ref="A103:I103"/>
    <mergeCell ref="A1:L1"/>
    <mergeCell ref="A3:L3"/>
    <mergeCell ref="A4:L4"/>
    <mergeCell ref="A38:L38"/>
    <mergeCell ref="A41:I41"/>
    <mergeCell ref="A33:L33"/>
    <mergeCell ref="A37:I37"/>
    <mergeCell ref="A70:I70"/>
    <mergeCell ref="A63:L63"/>
    <mergeCell ref="A57:I57"/>
    <mergeCell ref="A58:L58"/>
    <mergeCell ref="A84:I84"/>
    <mergeCell ref="A85:L85"/>
    <mergeCell ref="A88:I88"/>
    <mergeCell ref="A53:I53"/>
    <mergeCell ref="C113:F113"/>
    <mergeCell ref="C114:F114"/>
    <mergeCell ref="C115:F115"/>
    <mergeCell ref="A111:F111"/>
    <mergeCell ref="A106:D106"/>
    <mergeCell ref="A107:D107"/>
    <mergeCell ref="A114:B114"/>
    <mergeCell ref="A115:B115"/>
  </mergeCells>
  <printOptions horizontalCentered="1"/>
  <pageMargins left="0.39370078740157483" right="0.39370078740157483" top="0.39370078740157483" bottom="0.39370078740157483" header="0" footer="0"/>
  <pageSetup paperSize="9"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c39fa2e-5c21-45ad-8445-4b86b57209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C37DEA3CD90B488B579C9CE70068C2" ma:contentTypeVersion="15" ma:contentTypeDescription="Create a new document." ma:contentTypeScope="" ma:versionID="4ff5ace36feebb821abc99ac80b30562">
  <xsd:schema xmlns:xsd="http://www.w3.org/2001/XMLSchema" xmlns:xs="http://www.w3.org/2001/XMLSchema" xmlns:p="http://schemas.microsoft.com/office/2006/metadata/properties" xmlns:ns3="dc39fa2e-5c21-45ad-8445-4b86b57209aa" xmlns:ns4="ed2e3da8-c3ef-4f4c-ba55-f85961750c30" targetNamespace="http://schemas.microsoft.com/office/2006/metadata/properties" ma:root="true" ma:fieldsID="f7572148aa715bfc39ff87cee8657040" ns3:_="" ns4:_="">
    <xsd:import namespace="dc39fa2e-5c21-45ad-8445-4b86b57209aa"/>
    <xsd:import namespace="ed2e3da8-c3ef-4f4c-ba55-f85961750c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39fa2e-5c21-45ad-8445-4b86b57209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e3da8-c3ef-4f4c-ba55-f85961750c3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A978F9-DB64-402A-8D21-12A0366A6F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AA65DF-B426-453A-BD6C-EAFD148819AB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ed2e3da8-c3ef-4f4c-ba55-f85961750c30"/>
    <ds:schemaRef ds:uri="dc39fa2e-5c21-45ad-8445-4b86b57209a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2B6359C-6515-45E7-A32C-B192162AE6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39fa2e-5c21-45ad-8445-4b86b57209aa"/>
    <ds:schemaRef ds:uri="ed2e3da8-c3ef-4f4c-ba55-f85961750c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1 SMART</vt:lpstr>
      <vt:lpstr>'1 SMART'!Obszar_wydruku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Skalny</dc:creator>
  <cp:lastModifiedBy>Agnieszka Skalny</cp:lastModifiedBy>
  <cp:lastPrinted>2025-05-23T10:15:34Z</cp:lastPrinted>
  <dcterms:created xsi:type="dcterms:W3CDTF">2006-09-16T00:00:00Z</dcterms:created>
  <dcterms:modified xsi:type="dcterms:W3CDTF">2025-05-23T10:17:38Z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0x010100FDC37DEA3CD90B488B579C9CE70068C2</vt:lpwstr>
  </property>
</Properties>
</file>