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nia\Desktop\HoReCa\MANUFAKTURA\Nowy folder\BAZA_OK\"/>
    </mc:Choice>
  </mc:AlternateContent>
  <xr:revisionPtr revIDLastSave="0" documentId="13_ncr:1_{231B5A7A-5223-454E-8118-AC238168FE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43" i="1" l="1"/>
  <c r="F28" i="1"/>
  <c r="F44" i="1" l="1"/>
  <c r="F45" i="1" s="1"/>
  <c r="F46" i="1" s="1"/>
</calcChain>
</file>

<file path=xl/sharedStrings.xml><?xml version="1.0" encoding="utf-8"?>
<sst xmlns="http://schemas.openxmlformats.org/spreadsheetml/2006/main" count="114" uniqueCount="82">
  <si>
    <t>Roboty instalacji wodno-kanalizacyjnej</t>
  </si>
  <si>
    <t>Budynek handlowo-usługowy w Brennej, ul. Wyzwolenia 99</t>
  </si>
  <si>
    <t>Lp.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</si>
  <si>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</si>
  <si>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</si>
  <si>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</si>
  <si>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</si>
  <si>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</si>
  <si>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</si>
  <si>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</si>
  <si>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</si>
  <si>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</si>
  <si>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</si>
  <si>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</si>
  <si>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Instalacje wod-kan</t>
  </si>
  <si>
    <t>1.1</t>
  </si>
  <si>
    <t>Instalacja wody</t>
  </si>
  <si>
    <t>Podłączenie instalacji do sieci wodociągowej - nasady rurowe (opaski) na istniejących rurociągach o śr. 80 mm</t>
  </si>
  <si>
    <t>szt.</t>
  </si>
  <si>
    <t>Wodomierz skrzydełkowy główny o śr. nom. 32 mm - montaż</t>
  </si>
  <si>
    <t>kpl.</t>
  </si>
  <si>
    <t>Zasuwy żeliwne klinowe owalne kielichowe z obudową uszczelniane folią aluminiową o śr.80 mm</t>
  </si>
  <si>
    <t>Odpowietrzenie sieci wodociągowych w studzienkach</t>
  </si>
  <si>
    <t>Odwodnienie rurociągów sieci wodociągowych - odwadniak o śr. 100 mm</t>
  </si>
  <si>
    <t>Zawory przelotowe i zwrotne instalacji wodociągowych z rur z tworzyw sztucznych o śr. nominalnej 25 mm</t>
  </si>
  <si>
    <t>7</t>
  </si>
  <si>
    <t>Rurociągi z tworzyw sztucznych (PP, PE, PB) o śr. zewnętrznej 25 mm o połączeniach zgrzewanych, na ścianach w budynkach mieszkalnych</t>
  </si>
  <si>
    <t>m</t>
  </si>
  <si>
    <t>8</t>
  </si>
  <si>
    <t>Rurociągi z tworzyw sztucznych (PP, PE, PB) o śr. zewnętrznej 20 mm o połączeniach zgrzewanych, na ścianach w budynkach mieszkalnych</t>
  </si>
  <si>
    <t>9</t>
  </si>
  <si>
    <t>Dodatki za podejścia dopływowe w rurociągach z tworzyw sztucznych do zaworów  o połączeniu sztywnym o śr. zewnętrznej 25 mm</t>
  </si>
  <si>
    <t>10</t>
  </si>
  <si>
    <t>Dodatki za podejścia dopływowe w rurociągach z tworzyw sztucznych do zaworów czerpalnych, baterii, mieszaczy itp. o połączeniu sztywnym o śr. zewnętrznej 20 mm</t>
  </si>
  <si>
    <t>11</t>
  </si>
  <si>
    <t>Dodatki za podejścia dopływowe w rurociągach z tworzyw sztucznych do baterii umywalkowych o połączeniu sztywnym o śr. zewnętrznej 20 mm</t>
  </si>
  <si>
    <t>12</t>
  </si>
  <si>
    <t>Dodatki za podejścia dopływowe w rurociągach z tworzyw sztucznych do płuczek o połączeniu elastycznym z tworzywa o śr. zewnętrznej 20 mm</t>
  </si>
  <si>
    <t>13</t>
  </si>
  <si>
    <t>Baterie umywalkowe stojące o śr. nominalnej 15 mm</t>
  </si>
  <si>
    <t>14</t>
  </si>
  <si>
    <t>Montaż elektrycznych pogrzewaczy wody</t>
  </si>
  <si>
    <t>15</t>
  </si>
  <si>
    <t>Próba szczelności instalacji wodociągowych z rur z tworzyw sztucznych - dodatek w budynkach niemieszkalnych (rurociąg o śr. do 63 mm)</t>
  </si>
  <si>
    <t>RAZEM 1.1 Instalacja wody</t>
  </si>
  <si>
    <t>1.2</t>
  </si>
  <si>
    <t>Instalcja kanalizacyjna</t>
  </si>
  <si>
    <t>16</t>
  </si>
  <si>
    <t>Studzienki kanalizacyjne systemowe "VAWIN" o śr 425 mm - zamknięcie rurą teleskopową</t>
  </si>
  <si>
    <t>17</t>
  </si>
  <si>
    <t>Przeciąganie rurociągów przewodowych o śr.nominalnej 160 mm w rurach ochronnych</t>
  </si>
  <si>
    <t>18</t>
  </si>
  <si>
    <t>Studzienki ściekowe uliczne betonowe o śr.500 mm z osadnikiem i syfonem</t>
  </si>
  <si>
    <t>19</t>
  </si>
  <si>
    <t>Rurociągi kanalizacyjne z PVC o śr. 160 mm na ścianach w budynkach mieszkalnych o połączeniach wciskowych</t>
  </si>
  <si>
    <t>20</t>
  </si>
  <si>
    <t>Rurociągi kanalizacyjne z PVC o śr. 110 mm na ścianach w budynkach mieszkalnych o połączeniach wciskowych</t>
  </si>
  <si>
    <t>21</t>
  </si>
  <si>
    <t>Rurociągi kanalizacyjne z PVC o śr. 50 mm na ścianach w budynkach mieszkalnych o połączeniach wciskowych</t>
  </si>
  <si>
    <t>22</t>
  </si>
  <si>
    <t>Dodatki za wykonanie podejść odpływowych z PVC o śr. 110 mm o połączeniach wciskowych</t>
  </si>
  <si>
    <t>23</t>
  </si>
  <si>
    <t>Rury wywiewne z PCV - fi 110 mm</t>
  </si>
  <si>
    <t>24</t>
  </si>
  <si>
    <t>Dodatki za wykonanie podejść odpływowych z PVC o śr. 50 mm o połączeniach wciskowych</t>
  </si>
  <si>
    <t>25</t>
  </si>
  <si>
    <t>Zlewozmywaki z blachy nierdzewnej na szafce</t>
  </si>
  <si>
    <t>26</t>
  </si>
  <si>
    <t>Umywalki pojedyncze porcelanowe z syfonem gruszkowym</t>
  </si>
  <si>
    <t>27</t>
  </si>
  <si>
    <t>Ustępy z płuczką ustępową typu "kompakt"</t>
  </si>
  <si>
    <t>28</t>
  </si>
  <si>
    <t>Pisuary pojedyncze z zaworem spłukującym</t>
  </si>
  <si>
    <t>RAZEM 1.2 Instalcja kanalizacyjna</t>
  </si>
  <si>
    <t>RAZEM 1 Instalacje wod-kan</t>
  </si>
  <si>
    <t>RAZEM kosztorys</t>
  </si>
  <si>
    <t>RAZEM kosztorys brutto (23% VAT)</t>
  </si>
  <si>
    <t xml:space="preserve">do formularza </t>
  </si>
  <si>
    <t>ofertowego</t>
  </si>
  <si>
    <t xml:space="preserve">załącznik nr 1 </t>
  </si>
  <si>
    <t>…...................................</t>
  </si>
  <si>
    <t>podpis osoby uprawnionej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</si>
</sst>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 wrapText="1" justifyLastLine="1"/>
    </xf>
    <xf numFmtId="164" fontId="4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164" fontId="4" fillId="4" borderId="1" xfId="0" applyNumberFormat="1" applyFont="1" applyFill="1" applyBorder="1" applyAlignment="1" applyProtection="1">
      <alignment vertical="center" wrapText="1"/>
      <protection locked="0"/>
    </xf>
    <xf numFmtId="164" fontId="4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justifyLastLine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975360</xdr:colOff>
      <xdr:row>5</xdr:row>
      <xdr:rowOff>40005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FE38A0A-E233-4032-A1BB-20D7F35D1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182880"/>
          <a:ext cx="68580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4:F53"/>
  <sheetViews>
    <sheetView tabSelected="1" workbookViewId="0">
      <selection activeCell="A53" sqref="A1:F53"/>
    </sheetView>
  </sheetViews>
  <sheetFormatPr defaultRowHeight="14.4" x14ac:dyDescent="0.3"/>
  <cols>
    <col min="1" max="1" width="14.33203125" customWidth="1"/>
    <col min="2" max="2" width="57.109375" customWidth="1"/>
    <col min="3" max="6" width="14.33203125" customWidth="1"/>
  </cols>
  <sheetData>
    <row r="4" spans="1:6" x14ac:dyDescent="0.3">
      <c r="F4" s="10" t="s">
        <v>79</v>
      </c>
    </row>
    <row r="5" spans="1:6" x14ac:dyDescent="0.3">
      <c r="F5" s="10" t="s">
        <v>77</v>
      </c>
    </row>
    <row r="6" spans="1:6" x14ac:dyDescent="0.3">
      <c r="F6" s="10" t="s">
        <v>78</v>
      </c>
    </row>
    <row r="7" spans="1:6" ht="19.8" x14ac:dyDescent="0.3">
      <c r="A7" s="11" t="s">
        <v>0</v>
      </c>
      <c r="B7" s="11"/>
      <c r="C7" s="11"/>
      <c r="D7" s="11"/>
      <c r="E7" s="11"/>
      <c r="F7" s="11"/>
    </row>
    <row r="8" spans="1:6" ht="17.399999999999999" x14ac:dyDescent="0.3">
      <c r="A8" s="12" t="s">
        <v>1</v>
      </c>
      <c r="B8" s="12"/>
      <c r="C8" s="12"/>
      <c r="D8" s="12"/>
      <c r="E8" s="12"/>
      <c r="F8" s="12"/>
    </row>
    <row r="9" spans="1:6" x14ac:dyDescent="0.3">
      <c r="A9" s="1" t="s">
        <v>2</v>
      </c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</row>
    <row r="10" spans="1:6" x14ac:dyDescent="0.3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  <c r="F10" s="1" t="s">
        <v>13</v>
      </c>
    </row>
    <row r="11" spans="1:6" x14ac:dyDescent="0.3">
      <c r="A11" s="2" t="s">
        <v>8</v>
      </c>
      <c r="B11" s="2" t="s">
        <v>14</v>
      </c>
      <c r="C11" s="2"/>
      <c r="D11" s="2"/>
      <c r="E11" s="2"/>
      <c r="F11" s="2"/>
    </row>
    <row r="12" spans="1:6" x14ac:dyDescent="0.3">
      <c r="A12" s="2" t="s">
        <v>15</v>
      </c>
      <c r="B12" s="2" t="s">
        <v>16</v>
      </c>
      <c r="C12" s="2"/>
      <c r="D12" s="2"/>
      <c r="E12" s="2"/>
      <c r="F12" s="2"/>
    </row>
    <row r="13" spans="1:6" ht="27.6" x14ac:dyDescent="0.3">
      <c r="A13" s="3" t="s">
        <v>8</v>
      </c>
      <c r="B13" s="3" t="s">
        <v>17</v>
      </c>
      <c r="C13" s="3" t="s">
        <v>18</v>
      </c>
      <c r="D13" s="4">
        <v>1</v>
      </c>
      <c r="E13" s="7"/>
      <c r="F13" s="5">
        <f t="shared" ref="F13:F27" si="0">ROUND(D13*E13,2)</f>
        <v>0</v>
      </c>
    </row>
    <row r="14" spans="1:6" ht="27.6" x14ac:dyDescent="0.3">
      <c r="A14" s="3" t="s">
        <v>9</v>
      </c>
      <c r="B14" s="3" t="s">
        <v>19</v>
      </c>
      <c r="C14" s="3" t="s">
        <v>20</v>
      </c>
      <c r="D14" s="4">
        <v>1</v>
      </c>
      <c r="E14" s="7"/>
      <c r="F14" s="5">
        <f t="shared" si="0"/>
        <v>0</v>
      </c>
    </row>
    <row r="15" spans="1:6" ht="27.6" x14ac:dyDescent="0.3">
      <c r="A15" s="3" t="s">
        <v>10</v>
      </c>
      <c r="B15" s="3" t="s">
        <v>21</v>
      </c>
      <c r="C15" s="3" t="s">
        <v>20</v>
      </c>
      <c r="D15" s="4">
        <v>1</v>
      </c>
      <c r="E15" s="7"/>
      <c r="F15" s="5">
        <f t="shared" si="0"/>
        <v>0</v>
      </c>
    </row>
    <row r="16" spans="1:6" x14ac:dyDescent="0.3">
      <c r="A16" s="3" t="s">
        <v>11</v>
      </c>
      <c r="B16" s="3" t="s">
        <v>22</v>
      </c>
      <c r="C16" s="3" t="s">
        <v>20</v>
      </c>
      <c r="D16" s="4">
        <v>1</v>
      </c>
      <c r="E16" s="7"/>
      <c r="F16" s="5">
        <f t="shared" si="0"/>
        <v>0</v>
      </c>
    </row>
    <row r="17" spans="1:6" ht="27.6" x14ac:dyDescent="0.3">
      <c r="A17" s="3" t="s">
        <v>12</v>
      </c>
      <c r="B17" s="3" t="s">
        <v>23</v>
      </c>
      <c r="C17" s="3" t="s">
        <v>20</v>
      </c>
      <c r="D17" s="4">
        <v>1</v>
      </c>
      <c r="E17" s="7"/>
      <c r="F17" s="5">
        <f t="shared" si="0"/>
        <v>0</v>
      </c>
    </row>
    <row r="18" spans="1:6" ht="27.6" x14ac:dyDescent="0.3">
      <c r="A18" s="3" t="s">
        <v>13</v>
      </c>
      <c r="B18" s="3" t="s">
        <v>24</v>
      </c>
      <c r="C18" s="3" t="s">
        <v>18</v>
      </c>
      <c r="D18" s="4">
        <v>3</v>
      </c>
      <c r="E18" s="7"/>
      <c r="F18" s="5">
        <f t="shared" si="0"/>
        <v>0</v>
      </c>
    </row>
    <row r="19" spans="1:6" ht="41.4" x14ac:dyDescent="0.3">
      <c r="A19" s="3" t="s">
        <v>25</v>
      </c>
      <c r="B19" s="3" t="s">
        <v>26</v>
      </c>
      <c r="C19" s="3" t="s">
        <v>27</v>
      </c>
      <c r="D19" s="4">
        <v>33.82</v>
      </c>
      <c r="E19" s="7"/>
      <c r="F19" s="5">
        <f t="shared" si="0"/>
        <v>0</v>
      </c>
    </row>
    <row r="20" spans="1:6" ht="41.4" x14ac:dyDescent="0.3">
      <c r="A20" s="3" t="s">
        <v>28</v>
      </c>
      <c r="B20" s="3" t="s">
        <v>29</v>
      </c>
      <c r="C20" s="3" t="s">
        <v>27</v>
      </c>
      <c r="D20" s="4">
        <v>45.83</v>
      </c>
      <c r="E20" s="7"/>
      <c r="F20" s="5">
        <f t="shared" si="0"/>
        <v>0</v>
      </c>
    </row>
    <row r="21" spans="1:6" ht="41.4" x14ac:dyDescent="0.3">
      <c r="A21" s="3" t="s">
        <v>30</v>
      </c>
      <c r="B21" s="3" t="s">
        <v>31</v>
      </c>
      <c r="C21" s="3" t="s">
        <v>18</v>
      </c>
      <c r="D21" s="4">
        <v>5</v>
      </c>
      <c r="E21" s="7"/>
      <c r="F21" s="5">
        <f t="shared" si="0"/>
        <v>0</v>
      </c>
    </row>
    <row r="22" spans="1:6" ht="55.2" x14ac:dyDescent="0.3">
      <c r="A22" s="3" t="s">
        <v>32</v>
      </c>
      <c r="B22" s="3" t="s">
        <v>33</v>
      </c>
      <c r="C22" s="3" t="s">
        <v>18</v>
      </c>
      <c r="D22" s="4">
        <v>10</v>
      </c>
      <c r="E22" s="7"/>
      <c r="F22" s="5">
        <f t="shared" si="0"/>
        <v>0</v>
      </c>
    </row>
    <row r="23" spans="1:6" ht="41.4" x14ac:dyDescent="0.3">
      <c r="A23" s="3" t="s">
        <v>34</v>
      </c>
      <c r="B23" s="3" t="s">
        <v>35</v>
      </c>
      <c r="C23" s="3" t="s">
        <v>18</v>
      </c>
      <c r="D23" s="4">
        <v>4</v>
      </c>
      <c r="E23" s="7"/>
      <c r="F23" s="5">
        <f t="shared" si="0"/>
        <v>0</v>
      </c>
    </row>
    <row r="24" spans="1:6" ht="41.4" x14ac:dyDescent="0.3">
      <c r="A24" s="3" t="s">
        <v>36</v>
      </c>
      <c r="B24" s="3" t="s">
        <v>37</v>
      </c>
      <c r="C24" s="3" t="s">
        <v>18</v>
      </c>
      <c r="D24" s="4">
        <v>4</v>
      </c>
      <c r="E24" s="7"/>
      <c r="F24" s="5">
        <f t="shared" si="0"/>
        <v>0</v>
      </c>
    </row>
    <row r="25" spans="1:6" x14ac:dyDescent="0.3">
      <c r="A25" s="3" t="s">
        <v>38</v>
      </c>
      <c r="B25" s="3" t="s">
        <v>39</v>
      </c>
      <c r="C25" s="3" t="s">
        <v>18</v>
      </c>
      <c r="D25" s="4">
        <v>4</v>
      </c>
      <c r="E25" s="7"/>
      <c r="F25" s="5">
        <f t="shared" si="0"/>
        <v>0</v>
      </c>
    </row>
    <row r="26" spans="1:6" x14ac:dyDescent="0.3">
      <c r="A26" s="3" t="s">
        <v>40</v>
      </c>
      <c r="B26" s="3" t="s">
        <v>41</v>
      </c>
      <c r="C26" s="3" t="s">
        <v>20</v>
      </c>
      <c r="D26" s="4">
        <v>4</v>
      </c>
      <c r="E26" s="7"/>
      <c r="F26" s="5">
        <f t="shared" si="0"/>
        <v>0</v>
      </c>
    </row>
    <row r="27" spans="1:6" ht="41.4" x14ac:dyDescent="0.3">
      <c r="A27" s="3" t="s">
        <v>42</v>
      </c>
      <c r="B27" s="3" t="s">
        <v>43</v>
      </c>
      <c r="C27" s="3" t="s">
        <v>27</v>
      </c>
      <c r="D27" s="4">
        <v>79.63</v>
      </c>
      <c r="E27" s="7"/>
      <c r="F27" s="5">
        <f t="shared" si="0"/>
        <v>0</v>
      </c>
    </row>
    <row r="28" spans="1:6" x14ac:dyDescent="0.3">
      <c r="A28" s="6"/>
      <c r="B28" s="6" t="s">
        <v>44</v>
      </c>
      <c r="C28" s="6"/>
      <c r="D28" s="6"/>
      <c r="E28" s="8"/>
      <c r="F28" s="6">
        <f>SUM(F13:F27)</f>
        <v>0</v>
      </c>
    </row>
    <row r="29" spans="1:6" x14ac:dyDescent="0.3">
      <c r="A29" s="2" t="s">
        <v>45</v>
      </c>
      <c r="B29" s="2" t="s">
        <v>46</v>
      </c>
      <c r="C29" s="2"/>
      <c r="D29" s="2"/>
      <c r="E29" s="9"/>
      <c r="F29" s="2"/>
    </row>
    <row r="30" spans="1:6" ht="27.6" x14ac:dyDescent="0.3">
      <c r="A30" s="3" t="s">
        <v>47</v>
      </c>
      <c r="B30" s="3" t="s">
        <v>48</v>
      </c>
      <c r="C30" s="3" t="s">
        <v>18</v>
      </c>
      <c r="D30" s="4">
        <v>2</v>
      </c>
      <c r="E30" s="7"/>
      <c r="F30" s="5">
        <f t="shared" ref="F30:F42" si="1">ROUND(D30*E30,2)</f>
        <v>0</v>
      </c>
    </row>
    <row r="31" spans="1:6" ht="27.6" x14ac:dyDescent="0.3">
      <c r="A31" s="3" t="s">
        <v>49</v>
      </c>
      <c r="B31" s="3" t="s">
        <v>50</v>
      </c>
      <c r="C31" s="3" t="s">
        <v>27</v>
      </c>
      <c r="D31" s="4">
        <v>4</v>
      </c>
      <c r="E31" s="7"/>
      <c r="F31" s="5">
        <f t="shared" si="1"/>
        <v>0</v>
      </c>
    </row>
    <row r="32" spans="1:6" ht="27.6" x14ac:dyDescent="0.3">
      <c r="A32" s="3" t="s">
        <v>51</v>
      </c>
      <c r="B32" s="3" t="s">
        <v>52</v>
      </c>
      <c r="C32" s="3" t="s">
        <v>18</v>
      </c>
      <c r="D32" s="4">
        <v>2</v>
      </c>
      <c r="E32" s="7"/>
      <c r="F32" s="5">
        <f t="shared" si="1"/>
        <v>0</v>
      </c>
    </row>
    <row r="33" spans="1:6" ht="41.4" x14ac:dyDescent="0.3">
      <c r="A33" s="3" t="s">
        <v>53</v>
      </c>
      <c r="B33" s="3" t="s">
        <v>54</v>
      </c>
      <c r="C33" s="3" t="s">
        <v>27</v>
      </c>
      <c r="D33" s="4">
        <v>31.65</v>
      </c>
      <c r="E33" s="7"/>
      <c r="F33" s="5">
        <f t="shared" si="1"/>
        <v>0</v>
      </c>
    </row>
    <row r="34" spans="1:6" ht="41.4" x14ac:dyDescent="0.3">
      <c r="A34" s="3" t="s">
        <v>55</v>
      </c>
      <c r="B34" s="3" t="s">
        <v>56</v>
      </c>
      <c r="C34" s="3" t="s">
        <v>27</v>
      </c>
      <c r="D34" s="4">
        <v>39.880000000000003</v>
      </c>
      <c r="E34" s="7"/>
      <c r="F34" s="5">
        <f t="shared" si="1"/>
        <v>0</v>
      </c>
    </row>
    <row r="35" spans="1:6" ht="41.4" x14ac:dyDescent="0.3">
      <c r="A35" s="3" t="s">
        <v>57</v>
      </c>
      <c r="B35" s="3" t="s">
        <v>58</v>
      </c>
      <c r="C35" s="3" t="s">
        <v>27</v>
      </c>
      <c r="D35" s="4">
        <v>18</v>
      </c>
      <c r="E35" s="7"/>
      <c r="F35" s="5">
        <f t="shared" si="1"/>
        <v>0</v>
      </c>
    </row>
    <row r="36" spans="1:6" ht="27.6" x14ac:dyDescent="0.3">
      <c r="A36" s="3" t="s">
        <v>59</v>
      </c>
      <c r="B36" s="3" t="s">
        <v>60</v>
      </c>
      <c r="C36" s="3" t="s">
        <v>18</v>
      </c>
      <c r="D36" s="4">
        <v>4</v>
      </c>
      <c r="E36" s="7"/>
      <c r="F36" s="5">
        <f t="shared" si="1"/>
        <v>0</v>
      </c>
    </row>
    <row r="37" spans="1:6" x14ac:dyDescent="0.3">
      <c r="A37" s="3" t="s">
        <v>61</v>
      </c>
      <c r="B37" s="3" t="s">
        <v>62</v>
      </c>
      <c r="C37" s="3" t="s">
        <v>18</v>
      </c>
      <c r="D37" s="4">
        <v>4</v>
      </c>
      <c r="E37" s="7"/>
      <c r="F37" s="5">
        <f t="shared" si="1"/>
        <v>0</v>
      </c>
    </row>
    <row r="38" spans="1:6" ht="27.6" x14ac:dyDescent="0.3">
      <c r="A38" s="3" t="s">
        <v>63</v>
      </c>
      <c r="B38" s="3" t="s">
        <v>64</v>
      </c>
      <c r="C38" s="3" t="s">
        <v>18</v>
      </c>
      <c r="D38" s="4">
        <v>6</v>
      </c>
      <c r="E38" s="7"/>
      <c r="F38" s="5">
        <f t="shared" si="1"/>
        <v>0</v>
      </c>
    </row>
    <row r="39" spans="1:6" x14ac:dyDescent="0.3">
      <c r="A39" s="3" t="s">
        <v>65</v>
      </c>
      <c r="B39" s="3" t="s">
        <v>66</v>
      </c>
      <c r="C39" s="3" t="s">
        <v>18</v>
      </c>
      <c r="D39" s="4">
        <v>4</v>
      </c>
      <c r="E39" s="7"/>
      <c r="F39" s="5">
        <f t="shared" si="1"/>
        <v>0</v>
      </c>
    </row>
    <row r="40" spans="1:6" ht="27.6" x14ac:dyDescent="0.3">
      <c r="A40" s="3" t="s">
        <v>67</v>
      </c>
      <c r="B40" s="3" t="s">
        <v>68</v>
      </c>
      <c r="C40" s="3" t="s">
        <v>20</v>
      </c>
      <c r="D40" s="4">
        <v>3</v>
      </c>
      <c r="E40" s="7"/>
      <c r="F40" s="5">
        <f t="shared" si="1"/>
        <v>0</v>
      </c>
    </row>
    <row r="41" spans="1:6" x14ac:dyDescent="0.3">
      <c r="A41" s="3" t="s">
        <v>69</v>
      </c>
      <c r="B41" s="3" t="s">
        <v>70</v>
      </c>
      <c r="C41" s="3" t="s">
        <v>20</v>
      </c>
      <c r="D41" s="4">
        <v>3</v>
      </c>
      <c r="E41" s="7"/>
      <c r="F41" s="5">
        <f t="shared" si="1"/>
        <v>0</v>
      </c>
    </row>
    <row r="42" spans="1:6" x14ac:dyDescent="0.3">
      <c r="A42" s="3" t="s">
        <v>71</v>
      </c>
      <c r="B42" s="3" t="s">
        <v>72</v>
      </c>
      <c r="C42" s="3" t="s">
        <v>20</v>
      </c>
      <c r="D42" s="4">
        <v>2</v>
      </c>
      <c r="E42" s="7"/>
      <c r="F42" s="5">
        <f t="shared" si="1"/>
        <v>0</v>
      </c>
    </row>
    <row r="43" spans="1:6" x14ac:dyDescent="0.3">
      <c r="A43" s="6"/>
      <c r="B43" s="6" t="s">
        <v>73</v>
      </c>
      <c r="C43" s="6"/>
      <c r="D43" s="6"/>
      <c r="E43" s="6"/>
      <c r="F43" s="6">
        <f>SUM(F30:F42)</f>
        <v>0</v>
      </c>
    </row>
    <row r="44" spans="1:6" x14ac:dyDescent="0.3">
      <c r="A44" s="6"/>
      <c r="B44" s="6" t="s">
        <v>74</v>
      </c>
      <c r="C44" s="6"/>
      <c r="D44" s="6"/>
      <c r="E44" s="6"/>
      <c r="F44" s="6">
        <f>F28+F43</f>
        <v>0</v>
      </c>
    </row>
    <row r="45" spans="1:6" x14ac:dyDescent="0.3">
      <c r="A45" s="6"/>
      <c r="B45" s="6" t="s">
        <v>75</v>
      </c>
      <c r="C45" s="6"/>
      <c r="D45" s="6"/>
      <c r="E45" s="6"/>
      <c r="F45" s="6">
        <f>F44</f>
        <v>0</v>
      </c>
    </row>
    <row r="46" spans="1:6" x14ac:dyDescent="0.3">
      <c r="B46" s="6" t="s">
        <v>76</v>
      </c>
      <c r="F46" s="6">
        <f>F45*1.23</f>
        <v>0</v>
      </c>
    </row>
    <row r="50" spans="5:6" ht="15" customHeight="1" x14ac:dyDescent="0.3"/>
    <row r="52" spans="5:6" x14ac:dyDescent="0.3">
      <c r="E52" s="13" t="s">
        <v>80</v>
      </c>
      <c r="F52" s="13"/>
    </row>
    <row r="53" spans="5:6" x14ac:dyDescent="0.3">
      <c r="E53" s="14" t="s">
        <v>81</v>
      </c>
      <c r="F53" s="14"/>
    </row>
  </sheetData>
  <sheetProtection algorithmName="SHA-512" hashValue="rqlWbH9ak7eq1Gsq2olhv3a8kyX/5wMM7cgfNjyW68WhVd96F8w8BO8R/+xpAQzyIrQUw6yDoWMRygVkiJnxCQ==" saltValue="Bqjz4yhwpIpXrtlsXA40EQ==" spinCount="100000" sheet="1" objects="1" scenarios="1"/>
  <mergeCells count="4">
    <mergeCell ref="A7:F7"/>
    <mergeCell ref="A8:F8"/>
    <mergeCell ref="E52:F52"/>
    <mergeCell ref="E53:F53"/>
  </mergeCells>
  <pageMargins left="0.7" right="0.7" top="0.75" bottom="0.75" header="0.3" footer="0.3"/>
  <pageSetup paperSize="9" scale="69" fitToHeight="0" orientation="portrait" horizontalDpi="300" verticalDpi="300" r:id="rId1"/>
  <ignoredErrors>
    <ignoredError sqref="A7:F12 A43:F45 A13:D42 F13:F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ANNA DANEL</cp:lastModifiedBy>
  <cp:lastPrinted>2025-04-04T15:16:08Z</cp:lastPrinted>
  <dcterms:created xsi:type="dcterms:W3CDTF">2025-03-24T14:13:23Z</dcterms:created>
  <dcterms:modified xsi:type="dcterms:W3CDTF">2025-04-06T07:21:31Z</dcterms:modified>
</cp:coreProperties>
</file>