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en_skoroszyt"/>
  <mc:AlternateContent xmlns:mc="http://schemas.openxmlformats.org/markup-compatibility/2006">
    <mc:Choice Requires="x15">
      <x15ac:absPath xmlns:x15ac="http://schemas.microsoft.com/office/spreadsheetml/2010/11/ac" url="C:\Users\User\Desktop\IRG\przedszkole\zo_01.08.01.FEPD_2025 materiały dydaktyczne\"/>
    </mc:Choice>
  </mc:AlternateContent>
  <xr:revisionPtr revIDLastSave="0" documentId="13_ncr:1_{C1C4A8CF-5F26-43EC-A5CD-A662AEC8B2A9}" xr6:coauthVersionLast="47" xr6:coauthVersionMax="47" xr10:uidLastSave="{00000000-0000-0000-0000-000000000000}"/>
  <bookViews>
    <workbookView xWindow="-120" yWindow="-120" windowWidth="29040" windowHeight="15720" xr2:uid="{00000000-000D-0000-FFFF-FFFF00000000}"/>
  </bookViews>
  <sheets>
    <sheet name="oferta" sheetId="1" r:id="rId1"/>
    <sheet name="cz I" sheetId="2" r:id="rId2"/>
    <sheet name="cz II" sheetId="3" r:id="rId3"/>
    <sheet name="cz III" sheetId="4" r:id="rId4"/>
    <sheet name="cz IV" sheetId="5" r:id="rId5"/>
    <sheet name="cz V" sheetId="6" r:id="rId6"/>
    <sheet name="cz VI" sheetId="7" r:id="rId7"/>
    <sheet name="cz VII" sheetId="8" r:id="rId8"/>
    <sheet name="cz VIII" sheetId="9" r:id="rId9"/>
    <sheet name="cz IX" sheetId="10" r:id="rId10"/>
    <sheet name="cz X" sheetId="11" r:id="rId11"/>
  </sheets>
  <definedNames>
    <definedName name="_ftn1" localSheetId="0">oferta!$B$24</definedName>
    <definedName name="_ftnref1" localSheetId="0">oferta!$A$19</definedName>
    <definedName name="_Hlk190728485" localSheetId="1">'cz I'!$A$2</definedName>
    <definedName name="_Hlk190728485" localSheetId="2">'cz II'!$A$2</definedName>
    <definedName name="_Hlk190728485" localSheetId="3">'cz III'!$A$2</definedName>
    <definedName name="_Hlk190728485" localSheetId="4">'cz IV'!$A$2</definedName>
    <definedName name="_Hlk190728485" localSheetId="9">'cz IX'!$A$2</definedName>
    <definedName name="_Hlk190728485" localSheetId="5">'cz V'!$A$2</definedName>
    <definedName name="_Hlk190728485" localSheetId="6">'cz VI'!$A$2</definedName>
    <definedName name="_Hlk190728485" localSheetId="7">'cz VII'!$A$2</definedName>
    <definedName name="_Hlk190728485" localSheetId="8">'cz VIII'!$A$2</definedName>
    <definedName name="_Hlk190728485" localSheetId="10">'cz X'!$A$2</definedName>
    <definedName name="_Toc191058732" localSheetId="0">oferta!$D$6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10" l="1"/>
  <c r="F55" i="10" s="1"/>
  <c r="F56" i="10"/>
  <c r="F53" i="3"/>
  <c r="F29" i="1"/>
  <c r="D29" i="1"/>
  <c r="F28" i="1"/>
  <c r="D28" i="1"/>
  <c r="F27" i="1"/>
  <c r="D27" i="1"/>
  <c r="F26" i="1"/>
  <c r="D26" i="1"/>
  <c r="F25" i="1"/>
  <c r="D25" i="1"/>
  <c r="F24" i="1"/>
  <c r="D24" i="1"/>
  <c r="F26" i="11"/>
  <c r="F25" i="11"/>
  <c r="F24" i="11" s="1"/>
  <c r="F23" i="11"/>
  <c r="F22" i="11"/>
  <c r="F21" i="11" l="1"/>
  <c r="F40" i="7"/>
  <c r="D38" i="7"/>
  <c r="D4" i="8"/>
  <c r="F42" i="8"/>
  <c r="F39" i="8"/>
  <c r="F38" i="8"/>
  <c r="F37" i="8"/>
  <c r="F41" i="8"/>
  <c r="F36" i="8"/>
  <c r="F35" i="8"/>
  <c r="F43" i="8"/>
  <c r="F40" i="8"/>
  <c r="F26" i="8"/>
  <c r="F27" i="8"/>
  <c r="F28" i="8"/>
  <c r="F29" i="8"/>
  <c r="F30" i="8"/>
  <c r="F31" i="8"/>
  <c r="F32" i="8"/>
  <c r="F33" i="8"/>
  <c r="F34" i="8"/>
  <c r="F28" i="9"/>
  <c r="F15" i="9"/>
  <c r="D12" i="9"/>
  <c r="F5" i="7"/>
  <c r="F28" i="5"/>
  <c r="F12" i="3"/>
  <c r="F9" i="2"/>
  <c r="F91" i="11" l="1"/>
  <c r="F90" i="11"/>
  <c r="F89" i="11"/>
  <c r="F88" i="11"/>
  <c r="F87" i="11"/>
  <c r="F86" i="11"/>
  <c r="F85" i="11"/>
  <c r="F84" i="11"/>
  <c r="F83" i="11"/>
  <c r="F82" i="11"/>
  <c r="F81" i="11"/>
  <c r="F80" i="11"/>
  <c r="F79" i="11"/>
  <c r="F78" i="11"/>
  <c r="F77" i="11"/>
  <c r="F76" i="11"/>
  <c r="F72" i="11"/>
  <c r="F73" i="11"/>
  <c r="F74" i="11"/>
  <c r="F75" i="11"/>
  <c r="F70" i="11"/>
  <c r="F69" i="11"/>
  <c r="D68" i="11"/>
  <c r="F67" i="11"/>
  <c r="F66" i="11"/>
  <c r="F65" i="11"/>
  <c r="F64" i="11"/>
  <c r="D63" i="11"/>
  <c r="D57" i="11"/>
  <c r="F62" i="11"/>
  <c r="F61" i="11"/>
  <c r="F60" i="11"/>
  <c r="F59" i="11"/>
  <c r="F58" i="11"/>
  <c r="D49" i="11"/>
  <c r="D53" i="11"/>
  <c r="F56" i="11"/>
  <c r="F55" i="11"/>
  <c r="F54" i="11"/>
  <c r="F52" i="11"/>
  <c r="F51" i="11"/>
  <c r="F50" i="11"/>
  <c r="F40" i="11"/>
  <c r="D24" i="11"/>
  <c r="D21" i="11"/>
  <c r="F9" i="11"/>
  <c r="F10" i="11"/>
  <c r="F11" i="11"/>
  <c r="F12" i="11"/>
  <c r="D8" i="11"/>
  <c r="F71" i="11"/>
  <c r="F48" i="11"/>
  <c r="F47" i="11"/>
  <c r="F46" i="11"/>
  <c r="F45" i="11"/>
  <c r="F44" i="11"/>
  <c r="F43" i="11"/>
  <c r="F42" i="11"/>
  <c r="D41" i="11"/>
  <c r="F39" i="11"/>
  <c r="F38" i="11"/>
  <c r="D37" i="11"/>
  <c r="F36" i="11"/>
  <c r="F35" i="11"/>
  <c r="F34" i="11"/>
  <c r="F33" i="11"/>
  <c r="F32" i="11"/>
  <c r="F31" i="11"/>
  <c r="F30" i="11"/>
  <c r="F29" i="11"/>
  <c r="F28" i="11"/>
  <c r="F27" i="11"/>
  <c r="F20" i="11"/>
  <c r="F19" i="11"/>
  <c r="F18" i="11"/>
  <c r="F17" i="11"/>
  <c r="F16" i="11"/>
  <c r="F15" i="11"/>
  <c r="F14" i="11"/>
  <c r="F13" i="11"/>
  <c r="F7" i="11"/>
  <c r="F6" i="11"/>
  <c r="F5" i="11"/>
  <c r="F4" i="11"/>
  <c r="D55" i="10"/>
  <c r="F51" i="10"/>
  <c r="F52" i="10"/>
  <c r="F53" i="10"/>
  <c r="F54" i="10"/>
  <c r="F46" i="10"/>
  <c r="F47" i="10"/>
  <c r="F48" i="10"/>
  <c r="F49" i="10"/>
  <c r="F50" i="10"/>
  <c r="F45" i="10"/>
  <c r="D34" i="10"/>
  <c r="F40" i="10"/>
  <c r="F41" i="10"/>
  <c r="F42" i="10"/>
  <c r="F38" i="10"/>
  <c r="F37" i="10"/>
  <c r="F36" i="10"/>
  <c r="F35" i="10"/>
  <c r="D29" i="10"/>
  <c r="F44" i="10"/>
  <c r="F43" i="10"/>
  <c r="F28" i="10"/>
  <c r="F27" i="10"/>
  <c r="F39" i="10"/>
  <c r="F19" i="10"/>
  <c r="F18" i="10"/>
  <c r="F17" i="10"/>
  <c r="F16" i="10"/>
  <c r="F15" i="10"/>
  <c r="F14" i="10"/>
  <c r="F13" i="10"/>
  <c r="F12" i="10"/>
  <c r="F11" i="10"/>
  <c r="F10" i="10"/>
  <c r="F9" i="10"/>
  <c r="F8" i="10"/>
  <c r="F7" i="10"/>
  <c r="F6" i="10"/>
  <c r="F5" i="10"/>
  <c r="F4" i="10"/>
  <c r="F26" i="10"/>
  <c r="F25" i="10"/>
  <c r="F24" i="10"/>
  <c r="F23" i="10"/>
  <c r="F22" i="10"/>
  <c r="F21" i="10"/>
  <c r="F20" i="10"/>
  <c r="F33" i="10"/>
  <c r="F32" i="10"/>
  <c r="F31" i="10"/>
  <c r="F30" i="10"/>
  <c r="F45" i="9"/>
  <c r="F46" i="9"/>
  <c r="F47" i="9"/>
  <c r="F41" i="9"/>
  <c r="F42" i="9"/>
  <c r="F43" i="9"/>
  <c r="D40" i="9"/>
  <c r="F27" i="9"/>
  <c r="F29" i="9"/>
  <c r="F30" i="9"/>
  <c r="F31" i="9"/>
  <c r="F32" i="9"/>
  <c r="F33" i="9"/>
  <c r="F34" i="9"/>
  <c r="F35" i="9"/>
  <c r="F36" i="9"/>
  <c r="F37" i="9"/>
  <c r="F38" i="9"/>
  <c r="F39" i="9"/>
  <c r="F44" i="9"/>
  <c r="D4" i="9"/>
  <c r="F26" i="9"/>
  <c r="F25" i="9"/>
  <c r="F24" i="9"/>
  <c r="F23" i="9"/>
  <c r="F22" i="9"/>
  <c r="F21" i="9"/>
  <c r="F20" i="9"/>
  <c r="F19" i="9"/>
  <c r="F18" i="9"/>
  <c r="F17" i="9"/>
  <c r="F16" i="9"/>
  <c r="F14" i="9"/>
  <c r="F13" i="9"/>
  <c r="F12" i="9" s="1"/>
  <c r="F11" i="9"/>
  <c r="F10" i="9"/>
  <c r="F9" i="9"/>
  <c r="F8" i="9"/>
  <c r="F7" i="9"/>
  <c r="F6" i="9"/>
  <c r="F5" i="9"/>
  <c r="F4" i="9" s="1"/>
  <c r="F55" i="8"/>
  <c r="F54" i="8"/>
  <c r="F53" i="8"/>
  <c r="F52" i="8"/>
  <c r="F51" i="8"/>
  <c r="F50" i="8"/>
  <c r="F49" i="8"/>
  <c r="F48" i="8"/>
  <c r="F47" i="8"/>
  <c r="F46" i="8"/>
  <c r="F45" i="8"/>
  <c r="F44" i="8"/>
  <c r="F25" i="8"/>
  <c r="F24" i="8"/>
  <c r="F23" i="8"/>
  <c r="F22" i="8"/>
  <c r="F21" i="8"/>
  <c r="F20" i="8"/>
  <c r="F19" i="8"/>
  <c r="F18" i="8"/>
  <c r="F17" i="8"/>
  <c r="F16" i="8"/>
  <c r="F15" i="8"/>
  <c r="F14" i="8"/>
  <c r="F13" i="8"/>
  <c r="F12" i="8"/>
  <c r="F11" i="8"/>
  <c r="F10" i="8"/>
  <c r="F9" i="8"/>
  <c r="F8" i="8"/>
  <c r="F7" i="8"/>
  <c r="F6" i="8"/>
  <c r="F5" i="8"/>
  <c r="D27" i="7"/>
  <c r="D19" i="7"/>
  <c r="D11" i="7"/>
  <c r="F53" i="7"/>
  <c r="F52" i="7"/>
  <c r="F51" i="7"/>
  <c r="F50" i="7"/>
  <c r="F49" i="7"/>
  <c r="F48" i="7"/>
  <c r="F47" i="7"/>
  <c r="F46" i="7"/>
  <c r="F45" i="7"/>
  <c r="F44" i="7"/>
  <c r="F43" i="7"/>
  <c r="F42" i="7"/>
  <c r="F41" i="7"/>
  <c r="F39" i="7"/>
  <c r="F38" i="7" s="1"/>
  <c r="F37" i="7"/>
  <c r="F36" i="7"/>
  <c r="F35" i="7"/>
  <c r="F34" i="7"/>
  <c r="F33" i="7"/>
  <c r="F32" i="7"/>
  <c r="F31" i="7"/>
  <c r="F30" i="7"/>
  <c r="F29" i="7"/>
  <c r="F28" i="7"/>
  <c r="F27" i="7" s="1"/>
  <c r="F26" i="7"/>
  <c r="F25" i="7"/>
  <c r="F24" i="7"/>
  <c r="F23" i="7"/>
  <c r="F22" i="7"/>
  <c r="F21" i="7"/>
  <c r="F20" i="7"/>
  <c r="F18" i="7"/>
  <c r="F17" i="7"/>
  <c r="F16" i="7"/>
  <c r="F15" i="7"/>
  <c r="F14" i="7"/>
  <c r="F13" i="7"/>
  <c r="F12" i="7"/>
  <c r="F11" i="7" s="1"/>
  <c r="F10" i="7"/>
  <c r="F9" i="7"/>
  <c r="F8" i="7"/>
  <c r="F7" i="7"/>
  <c r="F6" i="7"/>
  <c r="F4" i="7"/>
  <c r="F91" i="6"/>
  <c r="F92" i="6"/>
  <c r="F93" i="6"/>
  <c r="F94" i="6"/>
  <c r="F95" i="6"/>
  <c r="F96" i="6"/>
  <c r="F83" i="6"/>
  <c r="F84" i="6"/>
  <c r="F85" i="6"/>
  <c r="F86" i="6"/>
  <c r="F87" i="6"/>
  <c r="F88" i="6"/>
  <c r="F89" i="6"/>
  <c r="F90" i="6"/>
  <c r="F79" i="6"/>
  <c r="F80" i="6"/>
  <c r="F81" i="6"/>
  <c r="F82" i="6"/>
  <c r="F72" i="6"/>
  <c r="F73" i="6"/>
  <c r="F74" i="6"/>
  <c r="F75" i="6"/>
  <c r="F76" i="6"/>
  <c r="F77" i="6"/>
  <c r="F78" i="6"/>
  <c r="F65" i="6"/>
  <c r="F66" i="6"/>
  <c r="F67" i="6"/>
  <c r="F68" i="6"/>
  <c r="F69" i="6"/>
  <c r="F70" i="6"/>
  <c r="F71"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D8" i="5"/>
  <c r="F16" i="5"/>
  <c r="F17" i="5"/>
  <c r="F18" i="5"/>
  <c r="F19" i="5"/>
  <c r="F20" i="5"/>
  <c r="F21" i="5"/>
  <c r="F22" i="5"/>
  <c r="F23" i="5"/>
  <c r="F10" i="5"/>
  <c r="F11" i="5"/>
  <c r="F12" i="5"/>
  <c r="F13" i="5"/>
  <c r="F14" i="5"/>
  <c r="F15" i="5"/>
  <c r="F9" i="5"/>
  <c r="F51" i="5"/>
  <c r="F50" i="5"/>
  <c r="F49" i="5"/>
  <c r="F48" i="5"/>
  <c r="F47" i="5"/>
  <c r="F46" i="5"/>
  <c r="F45" i="5"/>
  <c r="F44" i="5"/>
  <c r="F43" i="5"/>
  <c r="F42" i="5"/>
  <c r="F41" i="5"/>
  <c r="F40" i="5"/>
  <c r="F39" i="5"/>
  <c r="F38" i="5"/>
  <c r="F37" i="5"/>
  <c r="F36" i="5"/>
  <c r="F35" i="5"/>
  <c r="F34" i="5"/>
  <c r="F33" i="5"/>
  <c r="F32" i="5"/>
  <c r="F31" i="5"/>
  <c r="F30" i="5"/>
  <c r="F29" i="5"/>
  <c r="F27" i="5"/>
  <c r="F26" i="5"/>
  <c r="F25" i="5"/>
  <c r="F24" i="5"/>
  <c r="F7" i="5"/>
  <c r="F6" i="5"/>
  <c r="F5" i="5"/>
  <c r="F4" i="5"/>
  <c r="F77" i="4"/>
  <c r="F78" i="4"/>
  <c r="F79" i="4"/>
  <c r="F80" i="4"/>
  <c r="F81" i="4"/>
  <c r="F82" i="4"/>
  <c r="F83" i="4"/>
  <c r="F84" i="4"/>
  <c r="F85" i="4"/>
  <c r="F86" i="4"/>
  <c r="F76" i="4"/>
  <c r="F70" i="4"/>
  <c r="F71" i="4"/>
  <c r="F72" i="4"/>
  <c r="F73" i="4"/>
  <c r="F74" i="4"/>
  <c r="F64" i="4"/>
  <c r="F65" i="4"/>
  <c r="F66" i="4"/>
  <c r="F67" i="4"/>
  <c r="F68" i="4"/>
  <c r="F69" i="4"/>
  <c r="F28" i="4"/>
  <c r="D75" i="4"/>
  <c r="D51" i="4"/>
  <c r="F63" i="4"/>
  <c r="F62" i="4"/>
  <c r="F61" i="4"/>
  <c r="F60" i="4"/>
  <c r="F59" i="4"/>
  <c r="F58" i="4"/>
  <c r="F57" i="4"/>
  <c r="F56" i="4"/>
  <c r="F49" i="4"/>
  <c r="F50" i="4"/>
  <c r="F52" i="4"/>
  <c r="F53" i="4"/>
  <c r="F54" i="4"/>
  <c r="F55" i="4"/>
  <c r="F42" i="4"/>
  <c r="F43" i="4"/>
  <c r="F44" i="4"/>
  <c r="F45" i="4"/>
  <c r="F46" i="4"/>
  <c r="F47" i="4"/>
  <c r="F48" i="4"/>
  <c r="D36" i="4"/>
  <c r="F45" i="3"/>
  <c r="F46" i="3"/>
  <c r="F47" i="3"/>
  <c r="F48" i="3"/>
  <c r="F49" i="3"/>
  <c r="F50" i="3"/>
  <c r="F51" i="3"/>
  <c r="F52" i="3"/>
  <c r="F54" i="3"/>
  <c r="F42" i="3"/>
  <c r="F41" i="3"/>
  <c r="D40" i="3"/>
  <c r="F41" i="4"/>
  <c r="F40" i="4"/>
  <c r="F39" i="4"/>
  <c r="F38" i="4"/>
  <c r="F37" i="4"/>
  <c r="F36" i="4" s="1"/>
  <c r="F35" i="4"/>
  <c r="F34" i="4"/>
  <c r="F33" i="4"/>
  <c r="F32" i="4"/>
  <c r="F31" i="4"/>
  <c r="F30" i="4"/>
  <c r="F29" i="4"/>
  <c r="F27" i="4"/>
  <c r="F26" i="4"/>
  <c r="F25" i="4"/>
  <c r="F24" i="4"/>
  <c r="F23" i="4"/>
  <c r="F22" i="4"/>
  <c r="F21" i="4"/>
  <c r="F20" i="4"/>
  <c r="F19" i="4"/>
  <c r="F18" i="4"/>
  <c r="F17" i="4"/>
  <c r="F16" i="4"/>
  <c r="F15" i="4"/>
  <c r="F14" i="4"/>
  <c r="F13" i="4"/>
  <c r="F12" i="4"/>
  <c r="F11" i="4"/>
  <c r="F10" i="4"/>
  <c r="F9" i="4"/>
  <c r="F8" i="4"/>
  <c r="F7" i="4"/>
  <c r="F6" i="4"/>
  <c r="F5" i="4"/>
  <c r="F4" i="4"/>
  <c r="F44" i="3"/>
  <c r="F43" i="3"/>
  <c r="F39" i="3"/>
  <c r="F38" i="3"/>
  <c r="F37" i="3"/>
  <c r="F36" i="3"/>
  <c r="F35" i="3"/>
  <c r="F34" i="3"/>
  <c r="F33" i="3"/>
  <c r="F32" i="3"/>
  <c r="F31" i="3"/>
  <c r="F30" i="3"/>
  <c r="F29" i="3"/>
  <c r="F28" i="3"/>
  <c r="F27" i="3"/>
  <c r="F26" i="3"/>
  <c r="F25" i="3"/>
  <c r="F24" i="3"/>
  <c r="F23" i="3"/>
  <c r="F22" i="3"/>
  <c r="F21" i="3"/>
  <c r="F20" i="3"/>
  <c r="F19" i="3"/>
  <c r="F18" i="3"/>
  <c r="F17" i="3"/>
  <c r="F16" i="3"/>
  <c r="F15" i="3"/>
  <c r="F14" i="3"/>
  <c r="F13" i="3"/>
  <c r="F11" i="3"/>
  <c r="F10" i="3"/>
  <c r="F9" i="3"/>
  <c r="F8" i="3"/>
  <c r="F7" i="3"/>
  <c r="F6" i="3"/>
  <c r="F5" i="3"/>
  <c r="F4" i="3"/>
  <c r="D38" i="2"/>
  <c r="D16" i="2"/>
  <c r="D31" i="2"/>
  <c r="D20" i="2"/>
  <c r="F4" i="2"/>
  <c r="F5" i="2"/>
  <c r="F6" i="2"/>
  <c r="F7" i="2"/>
  <c r="F8" i="2"/>
  <c r="F10" i="2"/>
  <c r="F11" i="2"/>
  <c r="F12" i="2"/>
  <c r="F13" i="2"/>
  <c r="F14" i="2"/>
  <c r="F15" i="2"/>
  <c r="F17" i="2"/>
  <c r="F18" i="2"/>
  <c r="F19" i="2"/>
  <c r="F21" i="2"/>
  <c r="F22" i="2"/>
  <c r="F23" i="2"/>
  <c r="F24" i="2"/>
  <c r="F25" i="2"/>
  <c r="F26" i="2"/>
  <c r="F27" i="2"/>
  <c r="F28" i="2"/>
  <c r="F29" i="2"/>
  <c r="F30" i="2"/>
  <c r="F32" i="2"/>
  <c r="F33" i="2"/>
  <c r="F34" i="2"/>
  <c r="F35" i="2"/>
  <c r="F36" i="2"/>
  <c r="F37" i="2"/>
  <c r="F39" i="2"/>
  <c r="F40" i="2"/>
  <c r="F41" i="2"/>
  <c r="F42" i="2"/>
  <c r="F43" i="2"/>
  <c r="F44" i="2"/>
  <c r="F45" i="2"/>
  <c r="F46" i="2"/>
  <c r="F47" i="2"/>
  <c r="F48" i="2"/>
  <c r="F49" i="2"/>
  <c r="F50" i="2"/>
  <c r="F51" i="2"/>
  <c r="F8" i="11" l="1"/>
  <c r="F34" i="10"/>
  <c r="F29" i="10"/>
  <c r="F58" i="10" s="1"/>
  <c r="F40" i="9"/>
  <c r="F48" i="9"/>
  <c r="F50" i="9" s="1"/>
  <c r="F4" i="8"/>
  <c r="F19" i="7"/>
  <c r="F54" i="7" s="1"/>
  <c r="F56" i="7" s="1"/>
  <c r="F97" i="6"/>
  <c r="F99" i="6" s="1"/>
  <c r="F8" i="5"/>
  <c r="F52" i="5"/>
  <c r="F54" i="5" s="1"/>
  <c r="F75" i="4"/>
  <c r="F16" i="2"/>
  <c r="F51" i="4"/>
  <c r="F63" i="11"/>
  <c r="F68" i="11"/>
  <c r="F57" i="11"/>
  <c r="F53" i="11"/>
  <c r="F49" i="11"/>
  <c r="F41" i="11"/>
  <c r="F37" i="11"/>
  <c r="F92" i="11" s="1"/>
  <c r="F40" i="3"/>
  <c r="F55" i="3" s="1"/>
  <c r="F38" i="2"/>
  <c r="F31" i="2"/>
  <c r="F20" i="2"/>
  <c r="F94" i="11" l="1"/>
  <c r="F31" i="1" s="1"/>
  <c r="D31" i="1"/>
  <c r="F60" i="10"/>
  <c r="F30" i="1" s="1"/>
  <c r="D30" i="1"/>
  <c r="F57" i="3"/>
  <c r="F23" i="1" s="1"/>
  <c r="D23" i="1"/>
  <c r="F56" i="8"/>
  <c r="F58" i="8" s="1"/>
  <c r="F87" i="4"/>
  <c r="F89" i="4" s="1"/>
  <c r="F52" i="2"/>
  <c r="D22" i="1" s="1"/>
  <c r="D32" i="1" l="1"/>
  <c r="F54" i="2"/>
  <c r="F22" i="1" s="1"/>
  <c r="F32" i="1" s="1"/>
</calcChain>
</file>

<file path=xl/sharedStrings.xml><?xml version="1.0" encoding="utf-8"?>
<sst xmlns="http://schemas.openxmlformats.org/spreadsheetml/2006/main" count="1878" uniqueCount="646">
  <si>
    <t>Załącznik nr 2 do zapytania ofertowego</t>
  </si>
  <si>
    <t xml:space="preserve">nr 01/08.01.FEPD/2025/IRG   </t>
  </si>
  <si>
    <t>Miejscowość i data</t>
  </si>
  <si>
    <t>Nazwa i adres oferenta</t>
  </si>
  <si>
    <t>Nr telefonu</t>
  </si>
  <si>
    <t>NIP</t>
  </si>
  <si>
    <t>Adres www</t>
  </si>
  <si>
    <t>Osoba upoważniona do kontaktów ws. zamówienia</t>
  </si>
  <si>
    <t>E-mail</t>
  </si>
  <si>
    <r>
      <rPr>
        <b/>
        <sz val="11"/>
        <color theme="1"/>
        <rFont val="Calibri"/>
        <family val="2"/>
        <charset val="238"/>
        <scheme val="minor"/>
      </rPr>
      <t>FORMULARZ OFERTY</t>
    </r>
    <r>
      <rPr>
        <sz val="11"/>
        <color theme="1"/>
        <rFont val="Calibri"/>
        <family val="2"/>
        <scheme val="minor"/>
      </rPr>
      <t xml:space="preserve">
W odpowiedzi na zapytanie ofertowe nr 01/08.01.FEPD/2025/IRG w ramach projektu pt. </t>
    </r>
    <r>
      <rPr>
        <b/>
        <sz val="11"/>
        <color theme="1"/>
        <rFont val="Calibri"/>
        <family val="2"/>
        <charset val="238"/>
        <scheme val="minor"/>
      </rPr>
      <t>Mali intelektualiści z gminy Wyszki</t>
    </r>
    <r>
      <rPr>
        <sz val="11"/>
        <color theme="1"/>
        <rFont val="Calibri"/>
        <family val="2"/>
        <scheme val="minor"/>
      </rPr>
      <t xml:space="preserve">, nr wniosku o dofinansowanie FEPD.08.01-IZ.00-0045/23, nabór FEPD.08.01-IZ.00-001/23 w ramach Programu Fundusze Europejskie dla Podlaskiego 2021- 2027, Europejski Fundusz Społeczny PLUS, Priorytet VIII Fundusze na rzecz edukacji i włączenia społecznego, Działanie 8.1 Rozwój edukacji i kształcenia Programu Fundusze dotyczące </t>
    </r>
    <r>
      <rPr>
        <b/>
        <sz val="11"/>
        <color theme="1"/>
        <rFont val="Calibri"/>
        <family val="2"/>
        <charset val="238"/>
        <scheme val="minor"/>
      </rPr>
      <t>sprzedaży i dostawy pomocy dydaktycznych</t>
    </r>
    <r>
      <rPr>
        <sz val="11"/>
        <color theme="1"/>
        <rFont val="Calibri"/>
        <family val="2"/>
        <scheme val="minor"/>
      </rPr>
      <t xml:space="preserve"> poniżej przedstawiamy ofertę:</t>
    </r>
  </si>
  <si>
    <t>2.	OFERUJĘ wykonanie przedmiotu zamówienia za łączną cenę:</t>
  </si>
  <si>
    <t>1.	SKŁADAM OFERTĘ na wykonanie przedmiotu zamówienia zgodnie ze Specyfikacją Warunków Zamówienia.</t>
  </si>
  <si>
    <t>LP.</t>
  </si>
  <si>
    <t>ŁĄCZNIE</t>
  </si>
  <si>
    <t>7.</t>
  </si>
  <si>
    <t>1.</t>
  </si>
  <si>
    <t>2.</t>
  </si>
  <si>
    <t>3.</t>
  </si>
  <si>
    <t>4.</t>
  </si>
  <si>
    <t>8.</t>
  </si>
  <si>
    <t>9.</t>
  </si>
  <si>
    <t>10.</t>
  </si>
  <si>
    <t>5.</t>
  </si>
  <si>
    <t>6.</t>
  </si>
  <si>
    <t>CZĘŚĆ I, ZADANIE 1- BAJKOTERAPIA</t>
  </si>
  <si>
    <t xml:space="preserve">Przebranie Misia </t>
  </si>
  <si>
    <t>szt.</t>
  </si>
  <si>
    <t xml:space="preserve">Wytwornica baniek </t>
  </si>
  <si>
    <t xml:space="preserve">Komplet pacynek z torbą </t>
  </si>
  <si>
    <t xml:space="preserve">Teatrzyk drewniany </t>
  </si>
  <si>
    <t xml:space="preserve">Przebrania dla dzieci – jasełka </t>
  </si>
  <si>
    <t xml:space="preserve">Pufy kwiatek </t>
  </si>
  <si>
    <t xml:space="preserve">Domek w ogrodzie </t>
  </si>
  <si>
    <t>Sznurek do wielkich baniek mydlanych</t>
  </si>
  <si>
    <t>Sznurek do wielkich baniek mydlanych (50 cm)</t>
  </si>
  <si>
    <t>11.</t>
  </si>
  <si>
    <t xml:space="preserve">Koncentrat do baniek mydlanych 5l. </t>
  </si>
  <si>
    <t>12.</t>
  </si>
  <si>
    <t>13.</t>
  </si>
  <si>
    <t>Multikącik</t>
  </si>
  <si>
    <t>14.</t>
  </si>
  <si>
    <t>15.</t>
  </si>
  <si>
    <t>16.</t>
  </si>
  <si>
    <t>17.</t>
  </si>
  <si>
    <t xml:space="preserve">Świece zapachowe </t>
  </si>
  <si>
    <t>18.</t>
  </si>
  <si>
    <t xml:space="preserve">Piankowe poduszki do siedzenia emocje </t>
  </si>
  <si>
    <t>Nazwa</t>
  </si>
  <si>
    <t xml:space="preserve">JM. </t>
  </si>
  <si>
    <t>Ilość</t>
  </si>
  <si>
    <t>Wartość netto (pln)</t>
  </si>
  <si>
    <t>Cena jednostkowa (pln)</t>
  </si>
  <si>
    <t>ŁĄCZNIE netto (pln)</t>
  </si>
  <si>
    <t>ŁACZNIE brutto (pln)</t>
  </si>
  <si>
    <t>nd</t>
  </si>
  <si>
    <t>(1)</t>
  </si>
  <si>
    <t>(2)</t>
  </si>
  <si>
    <t>(3)</t>
  </si>
  <si>
    <t>(4)</t>
  </si>
  <si>
    <t>(5)</t>
  </si>
  <si>
    <t>(6)</t>
  </si>
  <si>
    <t>(7)</t>
  </si>
  <si>
    <t>(8)</t>
  </si>
  <si>
    <t>(9)</t>
  </si>
  <si>
    <t>(10)</t>
  </si>
  <si>
    <t>Bajki terapeutyczne audiobook/ Audiobooki, w tym:</t>
  </si>
  <si>
    <t>Bajki terapeutyczne, książki, w tym:</t>
  </si>
  <si>
    <t>nd.</t>
  </si>
  <si>
    <t>19.</t>
  </si>
  <si>
    <t>Zestaw puf zwierzątka</t>
  </si>
  <si>
    <t>20.</t>
  </si>
  <si>
    <t xml:space="preserve">Terapeutyczny projektor ledowy </t>
  </si>
  <si>
    <t>21.</t>
  </si>
  <si>
    <t>Materiały plastyczne  mix</t>
  </si>
  <si>
    <t>zestaw</t>
  </si>
  <si>
    <t>22.</t>
  </si>
  <si>
    <t xml:space="preserve">Bajkowe opowieści - karty obrazkowe </t>
  </si>
  <si>
    <t>23.</t>
  </si>
  <si>
    <t>Pląsy z brodą - zestaw 4 cd</t>
  </si>
  <si>
    <t>24.</t>
  </si>
  <si>
    <t>Płachty terapeutyczne</t>
  </si>
  <si>
    <t>Muzyka relaksacyjna CD, 
w tym:</t>
  </si>
  <si>
    <t>Stawka VAT (%)</t>
  </si>
  <si>
    <t>25.</t>
  </si>
  <si>
    <t>26.</t>
  </si>
  <si>
    <t>27.</t>
  </si>
  <si>
    <t>28.</t>
  </si>
  <si>
    <t>29.</t>
  </si>
  <si>
    <t>30.</t>
  </si>
  <si>
    <t>31.</t>
  </si>
  <si>
    <t>32.</t>
  </si>
  <si>
    <t>33.</t>
  </si>
  <si>
    <t>34.</t>
  </si>
  <si>
    <t>35.</t>
  </si>
  <si>
    <t>36.</t>
  </si>
  <si>
    <t>37.</t>
  </si>
  <si>
    <t>38.</t>
  </si>
  <si>
    <t>39.</t>
  </si>
  <si>
    <t>40.</t>
  </si>
  <si>
    <t>CZĘŚĆ II, ZADANIE 2- LOGORYTMIKA DLA SMYKA</t>
  </si>
  <si>
    <t>Koło kwintowe - pomoce dydaktyczne do kształcenia słuchu, rytmiki 
i harmonii</t>
  </si>
  <si>
    <t>Piosenki 
i zabawy edukacyjne na Bum Bum Rurki (+ płyta CD) piosenki, nuty 
i scenariusze zabaw</t>
  </si>
  <si>
    <t>Pociąg Muzyczny - takty ćwierćnutowe 
w metrum 2/4, 3/4 i 4/4 - zestaw</t>
  </si>
  <si>
    <t>Tęczowe pierścienie (educarium)</t>
  </si>
  <si>
    <t>W rytmie kroków i podskoków - piosenki i zabawy muzyczne dla dzieci (+ płyta CD)</t>
  </si>
  <si>
    <t>Komplet rytmiczno-ruchowy (educarium)</t>
  </si>
  <si>
    <t xml:space="preserve">Torba z instrumentami –(educarium) </t>
  </si>
  <si>
    <t xml:space="preserve">Chusta animacyjna </t>
  </si>
  <si>
    <t xml:space="preserve">Kolorowe woreczki emocje </t>
  </si>
  <si>
    <t>Bum bum rurki – zestaw duży</t>
  </si>
  <si>
    <t>Tweester</t>
  </si>
  <si>
    <t xml:space="preserve">Piłka zwierzęta </t>
  </si>
  <si>
    <t>Roter Kafer, Gra z dzwonkiem - Dzwoniąca zabawa</t>
  </si>
  <si>
    <t>Logopedyczna sakiewka skarbów</t>
  </si>
  <si>
    <t>Mata niebieska alfabet</t>
  </si>
  <si>
    <t>Taśma elastyczna do zabaw 3m</t>
  </si>
  <si>
    <t>Tęczowe taśmy do tańca - zestaw</t>
  </si>
  <si>
    <t xml:space="preserve">Płachty -zestaw </t>
  </si>
  <si>
    <t>Wesołe litery mata</t>
  </si>
  <si>
    <t xml:space="preserve">Tunel zygzak </t>
  </si>
  <si>
    <t xml:space="preserve">Tunel prosty </t>
  </si>
  <si>
    <t xml:space="preserve">Szumi szeleści – wąż logopedyczny </t>
  </si>
  <si>
    <t xml:space="preserve">Memory - dzikie zwierzęta </t>
  </si>
  <si>
    <t>Matematyczny tweester</t>
  </si>
  <si>
    <t xml:space="preserve">Dywan winylowy – klasy </t>
  </si>
  <si>
    <t xml:space="preserve">Mata puzzle klasy </t>
  </si>
  <si>
    <t>Mata – kolory</t>
  </si>
  <si>
    <t xml:space="preserve">i cyfry </t>
  </si>
  <si>
    <t>Obręcze</t>
  </si>
  <si>
    <t>z cyferkami</t>
  </si>
  <si>
    <t>Krokodyl wieloformatowa gra podłogowa</t>
  </si>
  <si>
    <t>Dzwonki – cymbałki 8 tonowe</t>
  </si>
  <si>
    <t>Pomoce plastyczne mix</t>
  </si>
  <si>
    <t>Lusterka</t>
  </si>
  <si>
    <t xml:space="preserve">Słuchawki wygłuszające </t>
  </si>
  <si>
    <t xml:space="preserve">Zestaw do rytmiki </t>
  </si>
  <si>
    <t>41.</t>
  </si>
  <si>
    <t>42.</t>
  </si>
  <si>
    <t>43.</t>
  </si>
  <si>
    <t>44.</t>
  </si>
  <si>
    <t>45.</t>
  </si>
  <si>
    <t>46.</t>
  </si>
  <si>
    <t>47.</t>
  </si>
  <si>
    <t>48.</t>
  </si>
  <si>
    <t>49.</t>
  </si>
  <si>
    <t xml:space="preserve">Muzyka na tęczowych dzwoneczkach </t>
  </si>
  <si>
    <t xml:space="preserve">Dzwonki z rączką </t>
  </si>
  <si>
    <t xml:space="preserve">Tamburyn z membraną </t>
  </si>
  <si>
    <t xml:space="preserve">Janczary </t>
  </si>
  <si>
    <t xml:space="preserve">Pompony </t>
  </si>
  <si>
    <t xml:space="preserve">Piłki do rytmiki </t>
  </si>
  <si>
    <t xml:space="preserve">Publikacje tematyczne </t>
  </si>
  <si>
    <t xml:space="preserve">Magiczny dywan </t>
  </si>
  <si>
    <t xml:space="preserve">Pakiet Magia ruchu do Magicznego Dywanu 4.0 </t>
  </si>
  <si>
    <t xml:space="preserve">Pilot do magicznego dywanu </t>
  </si>
  <si>
    <t>Zestaw kabli, przedłużaczy</t>
  </si>
  <si>
    <t xml:space="preserve">Karta sieciowa do magicznego dywanu </t>
  </si>
  <si>
    <t>CZĘŚĆ III, ZADANIE 3- MOTORYKA DLA SMYKA - TERAPIA RĘKI</t>
  </si>
  <si>
    <t>Tablica korkowa duża</t>
  </si>
  <si>
    <t xml:space="preserve">Koszyczki na pomoce do zajęć </t>
  </si>
  <si>
    <t>Teczki na prace uczniów</t>
  </si>
  <si>
    <t>Kredki ołówkowe trójkątne - zestaw stolikowy</t>
  </si>
  <si>
    <t xml:space="preserve">Kredki świecowe </t>
  </si>
  <si>
    <t>Kredki pastele</t>
  </si>
  <si>
    <t>Mazaki mix grube + cienkie</t>
  </si>
  <si>
    <t>Farby akrylowe</t>
  </si>
  <si>
    <t xml:space="preserve">Wałeczki mix </t>
  </si>
  <si>
    <t>Pędzelki mix</t>
  </si>
  <si>
    <t>Paletki na farby</t>
  </si>
  <si>
    <t>Blok techniczny</t>
  </si>
  <si>
    <t>Blok rysunkowy</t>
  </si>
  <si>
    <t xml:space="preserve">Nożyczki terapeutyczne </t>
  </si>
  <si>
    <t>Pompony</t>
  </si>
  <si>
    <t xml:space="preserve">Styropianowe figurki  mix </t>
  </si>
  <si>
    <t>Ciastolina</t>
  </si>
  <si>
    <t>Pucholina</t>
  </si>
  <si>
    <t>Plastelina - zestaw przedszkolny</t>
  </si>
  <si>
    <t>Piasek kinetyczny</t>
  </si>
  <si>
    <t xml:space="preserve">Zestaw slime do robienia glutów </t>
  </si>
  <si>
    <t xml:space="preserve">Podkładki </t>
  </si>
  <si>
    <t xml:space="preserve">Szczypce pensetowe zestaw </t>
  </si>
  <si>
    <t xml:space="preserve">Miseczki do sensoplastyki </t>
  </si>
  <si>
    <t>Dziurkacze ozdobne mix</t>
  </si>
  <si>
    <t xml:space="preserve">Stempelki </t>
  </si>
  <si>
    <t xml:space="preserve">Stemple  motywacyjne </t>
  </si>
  <si>
    <t xml:space="preserve">Przewlekanki skrzynka </t>
  </si>
  <si>
    <t>Fakturowe kwadraty – zestaw podstawowy</t>
  </si>
  <si>
    <t>Skrzynka światła i kuweta sensoryczna</t>
  </si>
  <si>
    <t>Tacki do zabaw z piaskiem</t>
  </si>
  <si>
    <t>Zestaw do ukierunkowanej obserwacji dziecka</t>
  </si>
  <si>
    <t>Zestaw sensorycznych piłeczek</t>
  </si>
  <si>
    <t xml:space="preserve">Pakiet terapeutyczny </t>
  </si>
  <si>
    <t>Kółka do masażu dłoni</t>
  </si>
  <si>
    <t>Grzebień do treningu dłoni miękki-twardy</t>
  </si>
  <si>
    <t>Elastyczny trójkąt do ćwiczenia dłoni – średnio- twardy</t>
  </si>
  <si>
    <t>Stymulacja prawej i lewej półkuli mózgu - planowanie ruchu ręki</t>
  </si>
  <si>
    <t>Memo dotykowe w woreczku</t>
  </si>
  <si>
    <t xml:space="preserve">Domino dotykowe </t>
  </si>
  <si>
    <t>Gra sensoryczna  Mistrz Konstrukcji</t>
  </si>
  <si>
    <t xml:space="preserve">Relaksujące gniotki – zestaw </t>
  </si>
  <si>
    <t xml:space="preserve">Antystresowa ściskana żelowa </t>
  </si>
  <si>
    <t>Domino matematyczne</t>
  </si>
  <si>
    <t xml:space="preserve">Klej w sztyfcie </t>
  </si>
  <si>
    <t>Uchwyty 
i nasadki do pisania - zestaw</t>
  </si>
  <si>
    <t>Transparentne misie do sortowania 
z miseczkami</t>
  </si>
  <si>
    <t>50.</t>
  </si>
  <si>
    <t>51.</t>
  </si>
  <si>
    <t>52.</t>
  </si>
  <si>
    <t>53.</t>
  </si>
  <si>
    <t>54.</t>
  </si>
  <si>
    <t>55.</t>
  </si>
  <si>
    <t>56.</t>
  </si>
  <si>
    <t>57.</t>
  </si>
  <si>
    <t>58.</t>
  </si>
  <si>
    <t>59.</t>
  </si>
  <si>
    <t>60.</t>
  </si>
  <si>
    <t>61.</t>
  </si>
  <si>
    <t>62.</t>
  </si>
  <si>
    <t>63.</t>
  </si>
  <si>
    <t>64.</t>
  </si>
  <si>
    <t xml:space="preserve">Tempery - 1000 ml- farby zestaw wiosenny </t>
  </si>
  <si>
    <t>Tempery - farby zestaw  letni</t>
  </si>
  <si>
    <t xml:space="preserve">Tempery - farby zestaw jesienny </t>
  </si>
  <si>
    <t xml:space="preserve">Tempery - farby zestaw zimowy </t>
  </si>
  <si>
    <t xml:space="preserve">Zestaw papierów podstawowych </t>
  </si>
  <si>
    <t>Domek z zamkami</t>
  </si>
  <si>
    <t xml:space="preserve">Skrzynka z przewlekankami i gwoździkami </t>
  </si>
  <si>
    <t xml:space="preserve">Mobilna szafka 
z klockami </t>
  </si>
  <si>
    <t>Karty pracy do mobilnej szafki 
z klockami</t>
  </si>
  <si>
    <t>Boule. Gra logiczno - zręcznościowa</t>
  </si>
  <si>
    <t xml:space="preserve">Zmysły - układanka drewniana </t>
  </si>
  <si>
    <t>65.</t>
  </si>
  <si>
    <t xml:space="preserve">Układanki magnetyczne </t>
  </si>
  <si>
    <t>Pirograf</t>
  </si>
  <si>
    <t>Dźwiękowe piłeczki 
z zapisem literowym</t>
  </si>
  <si>
    <t xml:space="preserve">PHOTON - moduł przedszkole </t>
  </si>
  <si>
    <t>CZĘŚĆ IV, ZADANIE 4- GIMNASTYKA DLA SMYKA</t>
  </si>
  <si>
    <t>Szarfy</t>
  </si>
  <si>
    <t>Mata podłogowa piankowa gimnastyczna 1m/m</t>
  </si>
  <si>
    <t xml:space="preserve">Zestaw gimnastyczny </t>
  </si>
  <si>
    <t>Ślady dłoni, ślady stóp</t>
  </si>
  <si>
    <t>(11)</t>
  </si>
  <si>
    <t>(12)</t>
  </si>
  <si>
    <t>(13)</t>
  </si>
  <si>
    <t>(14)</t>
  </si>
  <si>
    <t>(15)</t>
  </si>
  <si>
    <t xml:space="preserve">Woreczki sportowe  </t>
  </si>
  <si>
    <t xml:space="preserve">Piłeczki piankowe  małe zestaw </t>
  </si>
  <si>
    <t xml:space="preserve">Piłki gimnastyczne duże </t>
  </si>
  <si>
    <t xml:space="preserve">Pompka do piłek </t>
  </si>
  <si>
    <t>Maty do skakania. Pozycje ciała</t>
  </si>
  <si>
    <t xml:space="preserve">Gimnastyka ciała. Karty do zabaw ruchowych </t>
  </si>
  <si>
    <t xml:space="preserve">Kamizelki 
z cyframi </t>
  </si>
  <si>
    <t>Skakanka</t>
  </si>
  <si>
    <t xml:space="preserve">Klasowy zestaw do zabaw ruchowych </t>
  </si>
  <si>
    <t xml:space="preserve">Chusta animacyjna – spadochron </t>
  </si>
  <si>
    <t xml:space="preserve">Chusty animacyjne. Poradnik metodyczny </t>
  </si>
  <si>
    <t xml:space="preserve">Tunel animacyjny </t>
  </si>
  <si>
    <t xml:space="preserve">Mobilna skrzynia na akcesoria sportowe </t>
  </si>
  <si>
    <t xml:space="preserve">Gra Serso </t>
  </si>
  <si>
    <t xml:space="preserve">Liny </t>
  </si>
  <si>
    <t xml:space="preserve">Hula hop </t>
  </si>
  <si>
    <t>Pachołki z otworami</t>
  </si>
  <si>
    <t>Gotowi do startu- start. Wieloformatowa gra planszowa</t>
  </si>
  <si>
    <t>Skaczące krokodyle. Wieloformatowa gra planszowa</t>
  </si>
  <si>
    <t xml:space="preserve">Pachołki małe </t>
  </si>
  <si>
    <t>Twister</t>
  </si>
  <si>
    <t xml:space="preserve">Materace grube </t>
  </si>
  <si>
    <t xml:space="preserve">Zestaw przyrządów gimnastycznych </t>
  </si>
  <si>
    <t>Znaczniki sportowe</t>
  </si>
  <si>
    <t>Torba na piłki</t>
  </si>
  <si>
    <t>CZĘŚĆ V, ZADANIE V - MAŁY ARTYSTA</t>
  </si>
  <si>
    <t>Tablica korkowe duża</t>
  </si>
  <si>
    <t xml:space="preserve">Kredki bambino - zestaw stolikowy </t>
  </si>
  <si>
    <t>Kredki bambino drewniane - zestaw stolikowy</t>
  </si>
  <si>
    <t xml:space="preserve">Kredki świecowe - zestaw klasowy </t>
  </si>
  <si>
    <t xml:space="preserve">Kredki ołówkowe - zestaw stolikowy </t>
  </si>
  <si>
    <t xml:space="preserve">Kredki olejne - zestaw klasowy </t>
  </si>
  <si>
    <t xml:space="preserve">Pastele suche </t>
  </si>
  <si>
    <t xml:space="preserve">Kreda kolorowa </t>
  </si>
  <si>
    <t xml:space="preserve">Mazaki – zestaw klasowy </t>
  </si>
  <si>
    <t xml:space="preserve">Markery z różnymi końcówkami </t>
  </si>
  <si>
    <t>Tempery farby zestaw 6 kolorów</t>
  </si>
  <si>
    <t xml:space="preserve">Tempery 0,5 farby  </t>
  </si>
  <si>
    <t>Tempery metaliczne – zestaw</t>
  </si>
  <si>
    <t xml:space="preserve">Farby fluorescencyjne – zestaw </t>
  </si>
  <si>
    <t>kpl.</t>
  </si>
  <si>
    <t>Farby akrylowe - zestaw</t>
  </si>
  <si>
    <t xml:space="preserve">Pojemniczki na wodę </t>
  </si>
  <si>
    <t xml:space="preserve">Ołówki </t>
  </si>
  <si>
    <t xml:space="preserve">Kredki do twarzy </t>
  </si>
  <si>
    <t>Pędzle mix (24 sztuki)</t>
  </si>
  <si>
    <t xml:space="preserve">Pędzle okrągłe </t>
  </si>
  <si>
    <t xml:space="preserve">Pędzle płaskie </t>
  </si>
  <si>
    <t xml:space="preserve">Rolki do malowania i wytłaczania </t>
  </si>
  <si>
    <t xml:space="preserve">Paletki do farb </t>
  </si>
  <si>
    <t xml:space="preserve">Plastelina zestaw klasowy </t>
  </si>
  <si>
    <t>Modelina mix</t>
  </si>
  <si>
    <t xml:space="preserve">Foremki do wykrajania mix </t>
  </si>
  <si>
    <t>Formy do odlewanek mix</t>
  </si>
  <si>
    <t>Zestawy pędzli (25 sztuk mix)</t>
  </si>
  <si>
    <t xml:space="preserve">Bloki kolorowe </t>
  </si>
  <si>
    <t xml:space="preserve">Bloki białe </t>
  </si>
  <si>
    <t xml:space="preserve">Blok techniczny </t>
  </si>
  <si>
    <t xml:space="preserve">Blok kolorowy a3 </t>
  </si>
  <si>
    <t xml:space="preserve">Brystol – kolorowe kartony zestaw </t>
  </si>
  <si>
    <t xml:space="preserve">Papier szary pakowy </t>
  </si>
  <si>
    <t xml:space="preserve">Papier rysunkowy – zestaw kolorów </t>
  </si>
  <si>
    <t>Papier brokatowy</t>
  </si>
  <si>
    <t>Patyczki do wydrapywanek</t>
  </si>
  <si>
    <t xml:space="preserve">Wydrapywanki – zestaw klasowy </t>
  </si>
  <si>
    <t xml:space="preserve">Zestaw bibuły karbowanej zestaw klasowy </t>
  </si>
  <si>
    <t xml:space="preserve">Nożyczki </t>
  </si>
  <si>
    <t>Nożyczki ozdobne - zestaw</t>
  </si>
  <si>
    <t>Dziurkacze duże ozdobne</t>
  </si>
  <si>
    <t>Dziurkacze średnie ozdobne</t>
  </si>
  <si>
    <t xml:space="preserve">Klej szkolny w sztyfcie duży </t>
  </si>
  <si>
    <t xml:space="preserve">Klej szkolny w sztyfcie mały </t>
  </si>
  <si>
    <t xml:space="preserve">Klej vikol wiaderko </t>
  </si>
  <si>
    <t xml:space="preserve">Pistolet do kleju na gorąco </t>
  </si>
  <si>
    <t xml:space="preserve">Wkłady do kleju na gorąco </t>
  </si>
  <si>
    <t xml:space="preserve">Masa mocująca </t>
  </si>
  <si>
    <t>Taśma dwustronna</t>
  </si>
  <si>
    <t xml:space="preserve">Taśmy dekoracyjne </t>
  </si>
  <si>
    <t>kpl</t>
  </si>
  <si>
    <t xml:space="preserve">Wstążki kolorowe zestaw 16 sztuk </t>
  </si>
  <si>
    <t xml:space="preserve">Oczka ruchome samoprzylepne </t>
  </si>
  <si>
    <t xml:space="preserve">Oczka maxi </t>
  </si>
  <si>
    <t xml:space="preserve">Styropianowe formy wielkanocne </t>
  </si>
  <si>
    <t xml:space="preserve">Styropianowe formy bożonarodzeniowe </t>
  </si>
  <si>
    <t xml:space="preserve">Piórka </t>
  </si>
  <si>
    <t xml:space="preserve">Brokaty w słoiczkach </t>
  </si>
  <si>
    <t xml:space="preserve">Filc- zestaw klasowy </t>
  </si>
  <si>
    <t xml:space="preserve">Pompony – zestaw klasowy </t>
  </si>
  <si>
    <t>66.</t>
  </si>
  <si>
    <t>67.</t>
  </si>
  <si>
    <t>68.</t>
  </si>
  <si>
    <t>69.</t>
  </si>
  <si>
    <t>70.</t>
  </si>
  <si>
    <t xml:space="preserve">Temperówka elektryczna </t>
  </si>
  <si>
    <t>Temperówka zestaw 4 szt.</t>
  </si>
  <si>
    <t xml:space="preserve">Nóż introligatorski </t>
  </si>
  <si>
    <t xml:space="preserve">Nożyk obrotowy </t>
  </si>
  <si>
    <t xml:space="preserve">Klamerki do zawieszania prac </t>
  </si>
  <si>
    <t>Szpilki i pinezki</t>
  </si>
  <si>
    <t>71.</t>
  </si>
  <si>
    <t>72.</t>
  </si>
  <si>
    <t>73.</t>
  </si>
  <si>
    <t>74.</t>
  </si>
  <si>
    <t>75.</t>
  </si>
  <si>
    <t>76.</t>
  </si>
  <si>
    <t>77.</t>
  </si>
  <si>
    <t>78.</t>
  </si>
  <si>
    <t>79.</t>
  </si>
  <si>
    <t xml:space="preserve">Maxi kolorowanki – zestaw </t>
  </si>
  <si>
    <t xml:space="preserve">Teczka na duże brystole plastikowa </t>
  </si>
  <si>
    <t xml:space="preserve">Zawieszki ze sklejki 10 sztuk </t>
  </si>
  <si>
    <t xml:space="preserve">Teczki na prace dzieci </t>
  </si>
  <si>
    <t xml:space="preserve">Masa gipsowa </t>
  </si>
  <si>
    <t xml:space="preserve">Tablet znikopis </t>
  </si>
  <si>
    <t>Laminator duży</t>
  </si>
  <si>
    <t xml:space="preserve">Moje bambino  </t>
  </si>
  <si>
    <t>Folie do laminatora a3</t>
  </si>
  <si>
    <t>Folie do laminatora a4</t>
  </si>
  <si>
    <t xml:space="preserve">Markery </t>
  </si>
  <si>
    <t xml:space="preserve">Publikacje tematyczne, książki, albumy </t>
  </si>
  <si>
    <t>80.</t>
  </si>
  <si>
    <t>81.</t>
  </si>
  <si>
    <t>82.</t>
  </si>
  <si>
    <t>83.</t>
  </si>
  <si>
    <t>84.</t>
  </si>
  <si>
    <t>85.</t>
  </si>
  <si>
    <t>86.</t>
  </si>
  <si>
    <t>87.</t>
  </si>
  <si>
    <t xml:space="preserve">Pojemniki na kredki </t>
  </si>
  <si>
    <t>Dzwonki z rączką zestaw</t>
  </si>
  <si>
    <t xml:space="preserve">Wstążeczki - zestaw </t>
  </si>
  <si>
    <t xml:space="preserve">Pirograf </t>
  </si>
  <si>
    <t xml:space="preserve">Wyprawka kreatywna -zestaw </t>
  </si>
  <si>
    <t xml:space="preserve">Laminator mały </t>
  </si>
  <si>
    <t xml:space="preserve">Niezbędnik plastyczny - zestaw </t>
  </si>
  <si>
    <t>88.</t>
  </si>
  <si>
    <t>89.</t>
  </si>
  <si>
    <t>90.</t>
  </si>
  <si>
    <t>91.</t>
  </si>
  <si>
    <t>92.</t>
  </si>
  <si>
    <t>93.</t>
  </si>
  <si>
    <t xml:space="preserve">Brystol mix A2 </t>
  </si>
  <si>
    <t>Kuferek kreatywny na cały rok - zestaw II</t>
  </si>
  <si>
    <t>Klej do filcu</t>
  </si>
  <si>
    <t xml:space="preserve">Prasa do wytłaczania papieru </t>
  </si>
  <si>
    <t xml:space="preserve">Rafia - kolory </t>
  </si>
  <si>
    <t xml:space="preserve">Drucik kreatywny </t>
  </si>
  <si>
    <t>Materiały plastyczne</t>
  </si>
  <si>
    <t>CZĘŚĆ VI, ZADANIE 6-  MAŁY CZYTELNIK</t>
  </si>
  <si>
    <t xml:space="preserve">15 bajek kamishibai + teatrzyk </t>
  </si>
  <si>
    <t>Duży teatrzyk drewniany z 3 kukiełkami dla dzieci, vilac</t>
  </si>
  <si>
    <t>Pacynki paluszkowe duży zestaw BAJKI</t>
  </si>
  <si>
    <t xml:space="preserve">Zgadywanka dotykowa </t>
  </si>
  <si>
    <t xml:space="preserve">Bajkowe opowieści </t>
  </si>
  <si>
    <t>Gra z cukierkami XXL</t>
  </si>
  <si>
    <t>Pufy kwiatek - zestaw</t>
  </si>
  <si>
    <t>Krążki w woreczku (do siedzenia 10 sztuk)</t>
  </si>
  <si>
    <t xml:space="preserve">Zestaw muzyczny  </t>
  </si>
  <si>
    <t>Bajkowe opowieści. Karty obrazkowe</t>
  </si>
  <si>
    <t>Pląsy z brodą</t>
  </si>
  <si>
    <t>Piosenki na każdą okazję - zestaw z cd</t>
  </si>
  <si>
    <t>Markery sucho ścieralne (12 kolorów)</t>
  </si>
  <si>
    <t>Mobilny flipchart / TABLICA NA SUCHO</t>
  </si>
  <si>
    <t>Maty podłogowe (1x1 m)</t>
  </si>
  <si>
    <t>Kurtyna teatralna  - wzory</t>
  </si>
  <si>
    <t xml:space="preserve">Bajkowe kostiumy </t>
  </si>
  <si>
    <t xml:space="preserve">Maski do ozdabiana </t>
  </si>
  <si>
    <t xml:space="preserve">Farbki do malowania twarzy </t>
  </si>
  <si>
    <t xml:space="preserve">Poduszki okrągłe - Zestaw 20 sztuk </t>
  </si>
  <si>
    <t>Zestaw do montażu kurtyn</t>
  </si>
  <si>
    <t>CZĘŚĆ VII, ZADANIE 7- MAŁY KONSTRUKTOR</t>
  </si>
  <si>
    <t>Micro wafle/ mini wafle</t>
  </si>
  <si>
    <t xml:space="preserve">Karty pracy do klocków wafle </t>
  </si>
  <si>
    <t xml:space="preserve">Klocki ażurki </t>
  </si>
  <si>
    <t>Karty pracy do klocków ażurki</t>
  </si>
  <si>
    <t xml:space="preserve">Klocki kości 
z kołami </t>
  </si>
  <si>
    <t xml:space="preserve">Klocki jeżyki </t>
  </si>
  <si>
    <t>Karty pracy do klocków jeżyki</t>
  </si>
  <si>
    <t xml:space="preserve">Klocki korony </t>
  </si>
  <si>
    <t>Karty pracy do klocków korony</t>
  </si>
  <si>
    <t xml:space="preserve">Klocki patyczki </t>
  </si>
  <si>
    <t>Karty pracy do klocków patyczki</t>
  </si>
  <si>
    <t xml:space="preserve">Szafka z klockami </t>
  </si>
  <si>
    <t>Materiały plastyczne mix</t>
  </si>
  <si>
    <t>Globus</t>
  </si>
  <si>
    <t xml:space="preserve">Dmuchany model ziemi z kontynentami </t>
  </si>
  <si>
    <t xml:space="preserve">Quiz o Polsce </t>
  </si>
  <si>
    <t>Puzzle województwa</t>
  </si>
  <si>
    <t xml:space="preserve">Figurki – cuda świata </t>
  </si>
  <si>
    <t xml:space="preserve">Duże memory – dzieci i rodzice świata </t>
  </si>
  <si>
    <t xml:space="preserve">Kamizelki odblaskowe </t>
  </si>
  <si>
    <t>Worki plecaki</t>
  </si>
  <si>
    <t xml:space="preserve">Polska to lubię – wychowanie patriotyczne </t>
  </si>
  <si>
    <t>Mapa Europy, flagi państw europejskich, państwa Europy, drewniana mapa</t>
  </si>
  <si>
    <t xml:space="preserve">Magnetyczna mapa polski </t>
  </si>
  <si>
    <t xml:space="preserve">Polska małego odkrywcy </t>
  </si>
  <si>
    <t xml:space="preserve">Harmonijny rozwój: święta i zwyczaje </t>
  </si>
  <si>
    <t xml:space="preserve">Apteczka podróżna </t>
  </si>
  <si>
    <t xml:space="preserve">Pacynki - Stroje regionalne </t>
  </si>
  <si>
    <t xml:space="preserve">Pacynki – dzieci świata </t>
  </si>
  <si>
    <t xml:space="preserve">Samochód przygód </t>
  </si>
  <si>
    <t>Lalki świata</t>
  </si>
  <si>
    <t xml:space="preserve">Kostka z kieszonkami </t>
  </si>
  <si>
    <t xml:space="preserve">Karty do kostki </t>
  </si>
  <si>
    <t xml:space="preserve">Pisak do podłogi interaktywnej </t>
  </si>
  <si>
    <t>Pisak teleskopowy do podłogi interaktywnej</t>
  </si>
  <si>
    <t>Stojak na poduszki</t>
  </si>
  <si>
    <t xml:space="preserve">Uchwyt ścienny do FunFloor </t>
  </si>
  <si>
    <t xml:space="preserve">FUN FLOOR podłoga interaktywna + statyw mobilny z głośnikiem </t>
  </si>
  <si>
    <t xml:space="preserve">Mata do podłogi interaktywnej </t>
  </si>
  <si>
    <t>Monitor interaktywny</t>
  </si>
  <si>
    <t>CZĘŚĆ VIII,  ZADANIE 8- MAŁY PODRÓŻNIK</t>
  </si>
  <si>
    <t xml:space="preserve">Drewniana waga szalkowa </t>
  </si>
  <si>
    <t>Magnesy zestaw</t>
  </si>
  <si>
    <t xml:space="preserve">Mikroskop zestaw  </t>
  </si>
  <si>
    <t xml:space="preserve">Budowa kwiatu – model przekrojowy z pianki </t>
  </si>
  <si>
    <t xml:space="preserve">Duże stemple liście i owoce </t>
  </si>
  <si>
    <t>ZESTAW magnetyczna piramida żywienia - plansza + 50 produktów spożywczych</t>
  </si>
  <si>
    <t xml:space="preserve">Globus </t>
  </si>
  <si>
    <t>Miesiące i pory roku - gra</t>
  </si>
  <si>
    <t xml:space="preserve">Termometr piaskowy demonstracyjny </t>
  </si>
  <si>
    <t xml:space="preserve">Termometr klasowy </t>
  </si>
  <si>
    <t xml:space="preserve">Warsztat mieszania kolorów </t>
  </si>
  <si>
    <t xml:space="preserve">Warsztat mieszania kolorów – zestaw uzupełniający </t>
  </si>
  <si>
    <t>Eksperymentalna szklarenka - 12 doświadczeń o roślinach</t>
  </si>
  <si>
    <t xml:space="preserve">Układ słoneczny – zestaw do nadmuchiwania </t>
  </si>
  <si>
    <t>Układ słoneczny i gwiazdozbiory – model ruchomy</t>
  </si>
  <si>
    <t xml:space="preserve">Ekologiczna misja – sprzątamy las </t>
  </si>
  <si>
    <t xml:space="preserve">Magnetyczny układ słoneczny z podpisami </t>
  </si>
  <si>
    <t xml:space="preserve">Modele cyklu rozwoju – żaba, motyl </t>
  </si>
  <si>
    <t xml:space="preserve">Komplet terenowego odkrywcy </t>
  </si>
  <si>
    <t>Walizka testowa magnetyczności</t>
  </si>
  <si>
    <t xml:space="preserve">Model higieny jamy ustnej – stojący </t>
  </si>
  <si>
    <t>Figurki – zwierzęta wiejskie</t>
  </si>
  <si>
    <t>Figurki – zwierzęta dzikie</t>
  </si>
  <si>
    <t xml:space="preserve">Figurki – gady </t>
  </si>
  <si>
    <t xml:space="preserve">Figurki – owady </t>
  </si>
  <si>
    <t xml:space="preserve">Puzzle tematyczne </t>
  </si>
  <si>
    <t xml:space="preserve">Siatki na motyle </t>
  </si>
  <si>
    <t>Umiem zadbać o siebie - historyjki</t>
  </si>
  <si>
    <t xml:space="preserve">Puzzle – nad i pod – LAS </t>
  </si>
  <si>
    <t xml:space="preserve">Harmonijny rozwój przyroda i czas </t>
  </si>
  <si>
    <t xml:space="preserve">Pory roku – puzzle warstwowe </t>
  </si>
  <si>
    <t xml:space="preserve">Obieg wody w przyrodzie magnetyczny </t>
  </si>
  <si>
    <t>Zestaw siedzisk 4 pory roku- tęcza</t>
  </si>
  <si>
    <t xml:space="preserve">Konewki </t>
  </si>
  <si>
    <t xml:space="preserve">Doniczki małe  </t>
  </si>
  <si>
    <t xml:space="preserve">Donice </t>
  </si>
  <si>
    <t xml:space="preserve">Narzędzia ogrodowe: grabie, łopatki </t>
  </si>
  <si>
    <t>Nasiona roślin zestaw: kwiaty, zioła, sadzonki, w tym:</t>
  </si>
  <si>
    <t>CZĘŚĆ X, ZADANIE 10- MAŁY ZAWODOWIEC</t>
  </si>
  <si>
    <t>Kącik tematyczny - kuchnia drewniana</t>
  </si>
  <si>
    <t xml:space="preserve">Kącik tematyczny - kuchnia plastikowa </t>
  </si>
  <si>
    <t xml:space="preserve">Mini mikrofalówka </t>
  </si>
  <si>
    <t xml:space="preserve">Ekspres do kawy z kubkami </t>
  </si>
  <si>
    <t xml:space="preserve">Interaktywne żelazko </t>
  </si>
  <si>
    <t xml:space="preserve">Mały sprzątacz </t>
  </si>
  <si>
    <t xml:space="preserve">Zestaw naczyń kuchennych </t>
  </si>
  <si>
    <t xml:space="preserve">Suszarka z naczyniami </t>
  </si>
  <si>
    <t xml:space="preserve">Naczynia w wiaderku </t>
  </si>
  <si>
    <t xml:space="preserve">Zestaw do herbaty </t>
  </si>
  <si>
    <t>Weterynarz. Drewniany domek z akcesoriami</t>
  </si>
  <si>
    <t xml:space="preserve">Stadnina koni ze zwierzętami </t>
  </si>
  <si>
    <t xml:space="preserve">Lalki z akcesoriami </t>
  </si>
  <si>
    <t xml:space="preserve">Głowa do czesania </t>
  </si>
  <si>
    <t xml:space="preserve">Bobasy </t>
  </si>
  <si>
    <t xml:space="preserve">Ubrania dla bobasów </t>
  </si>
  <si>
    <t xml:space="preserve">Bobas w kąpieli </t>
  </si>
  <si>
    <t>Bobas u lekarza</t>
  </si>
  <si>
    <t>Niemowlak z akcesoriami</t>
  </si>
  <si>
    <t xml:space="preserve">Wózek supermarket </t>
  </si>
  <si>
    <t xml:space="preserve">Skrzyżowanie ulic. Mata edukacyjna </t>
  </si>
  <si>
    <t>Samochody funkcyjne:  wojskowy, ambulans</t>
  </si>
  <si>
    <t xml:space="preserve">Foodtrack jeździk </t>
  </si>
  <si>
    <t>Helikopter. Pogotowie. Straż</t>
  </si>
  <si>
    <t>Samolot transportowy z mechanikiem</t>
  </si>
  <si>
    <t>Przedszkolny zestaw pojazdów</t>
  </si>
  <si>
    <t>Gry planszowe, w tym:</t>
  </si>
  <si>
    <t>Gry logiczne, w tym:</t>
  </si>
  <si>
    <t>Gry zręcznościowe, w tym:</t>
  </si>
  <si>
    <t>Układanki drewniane, w tym:</t>
  </si>
  <si>
    <t>Nakładanki wielowarstwowe</t>
  </si>
  <si>
    <t>Piankowe figurki. Zawody</t>
  </si>
  <si>
    <t>Zawody układanka</t>
  </si>
  <si>
    <t>Rakieta</t>
  </si>
  <si>
    <t>Statek kosmiczny</t>
  </si>
  <si>
    <t xml:space="preserve">Baza policyjna. Zestaw </t>
  </si>
  <si>
    <t xml:space="preserve">Akcesoria zawodów - zestaw </t>
  </si>
  <si>
    <t xml:space="preserve">Komplet pacynek z zawodami i torbą </t>
  </si>
  <si>
    <t>Zawody - przewlekanki chłopiec</t>
  </si>
  <si>
    <t xml:space="preserve">Zawody - przewlekanki - dziewczynka </t>
  </si>
  <si>
    <t xml:space="preserve">Zestaw małego lekarza </t>
  </si>
  <si>
    <t>Walizka małego lekarza</t>
  </si>
  <si>
    <t xml:space="preserve">Zawody z filcu - pacynki </t>
  </si>
  <si>
    <t>Kamizelki zawody - zestaw klasowy</t>
  </si>
  <si>
    <t>Przebrania- zawody</t>
  </si>
  <si>
    <t>Fryzjerka- kostium z akcesoriami</t>
  </si>
  <si>
    <t>Mały mechanik - zestaw akcesoriów</t>
  </si>
  <si>
    <t>Traktor, maszyny rolnicze</t>
  </si>
  <si>
    <t>Auta uprzywilejowane - zestaw</t>
  </si>
  <si>
    <t>Pojemniki na zabawki</t>
  </si>
  <si>
    <t>Zestaw plastyczny- mix</t>
  </si>
  <si>
    <t>Produkty żywnościowe mix, w tym:</t>
  </si>
  <si>
    <t>Wesoła farma, w tym:</t>
  </si>
  <si>
    <t>Domek dla lalek, w tym:</t>
  </si>
  <si>
    <t>Autka z figurkami, w tym:</t>
  </si>
  <si>
    <t>Auta. Maszyny budowlane, w tym:</t>
  </si>
  <si>
    <t>Tory, garaże, parkingi, w tym:</t>
  </si>
  <si>
    <t>Misie przytulanki, w tym:</t>
  </si>
  <si>
    <t>Karty pracy do instrumentów, w tym:</t>
  </si>
  <si>
    <t>Gry interaktywne, w tym:</t>
  </si>
  <si>
    <t>Klocki i mozaiki różnego typu, w tym:</t>
  </si>
  <si>
    <t>Publikacje do zajęć sportowych, w tym:</t>
  </si>
  <si>
    <t>Książki, w tym:</t>
  </si>
  <si>
    <t xml:space="preserve">Puzzle z bohaterami bajek, w tym: </t>
  </si>
  <si>
    <t>Gry tematyczne, w tym:</t>
  </si>
  <si>
    <t>Gry edukacyjne, w tym:</t>
  </si>
  <si>
    <t>Publikacje tematyczne, atlasy, książki, w tym:</t>
  </si>
  <si>
    <t>Bezpieczni na drodze, w tym:</t>
  </si>
  <si>
    <t xml:space="preserve">Gry edukacyjne, w tym: </t>
  </si>
  <si>
    <t>Łączna wartość netto (pln)</t>
  </si>
  <si>
    <t>Łączna wartość brutto (pln)</t>
  </si>
  <si>
    <t>Słownie- Łączna wartość brutto (pln)</t>
  </si>
  <si>
    <t xml:space="preserve">przy czym oświadczam, że (* Wykonawca zakreśla właściwe, ** Wykonawca uzupełnia odpowiednio): 
1)	utajnione przeze mnie dane zawarte są w Załączniku nr: </t>
  </si>
  <si>
    <t xml:space="preserve">do oferty**/ na stronach: </t>
  </si>
  <si>
    <t xml:space="preserve">oferty**, dotyczące informacji: technicznych* technologicznych* organizacyjnych* lub innych posiadających wartość gospodarczą*, które jako całość lub w szczególnym zestawieniu i zbiorze ich elementów nie są powszechnie znane osobom zwykle zajmującym się tym rodzajem informacji albo nie są łatwo dostępne dla takich osób, a uprawniony do korzystania z informacji lub rozporządzania nimi podjął, przy zachowaniu należytej staranności, działania w celu utrzymania ich w poufności, w związku z tym stanowią tajemnicę przedsiębiorstwa w rozumieniu art. 11 ust. 2 ustawy z dnia 16 kwietnia 1993r. o zwalczaniu nieuczciwej konkurencji (Dz. U. z 2022 r. poz. 1233 t.j.). Informacje stanowiące tajemnicę przedsiębiorstwa zostały zgrupowane i stanowią oddzielną część oferty, opisaną w następujący sposób: „tajemnica przedsiębiorstwa”.
2) w przypadku braku wskazania w pkt. (1) utajnionego zakresu oferty Zamawiający uzna, iż oferta złożona prze Wykonawcę w ramach przedmiotowego postępowania w żadnej części nie jest objęta tajemnicą przedsiębiorstwa, a wówczas będzie ona mogła zostać udostępniona innym Wykonawcom oraz w BK2021 w pełnym zakresie. </t>
  </si>
  <si>
    <t>3)	dane osobowe mogą być ujawnione osobom upoważnionym przez Administratora, podmiotom świadczącym na rzecz Administratora usługi, 
w tym usługi techniczne i organizacyjne, usługi prawne, usługi doradcze, usługi finansowe, innym podmiotom/osobom/organom w zakresie i na zasadach określonych przepisami prawa, wykonawcom, którzy złożą oferty 
w postępowaniu, a także podmiotom/organom sprawującym kontrolę nad prawidłowością realizacji projektu przez Administratora, 
4)	dane osobowe nie będą przekazywane do państwa trzeciego lub organizacji międzynarodowej, 
5)	dane osobowe będą przetwarzane przez okres przeprowadzenia procedury wyboru Wykonawcy w ramach niniejszego zamówienia oraz przez okres realizacji zamówienia, a niezależnie od powyższego przez okres wymagany przez odpowiednie przepisy prawa w zakresie przechowywania dokumentacji księgowej i podatkowej oraz dokumentacji dotyczącej realizacji projektu oraz przedawnienia roszczeń określony w przepisach prawa - w celu dochodzenia roszczeń i obrony przed ewentualnymi roszczeniami,</t>
  </si>
  <si>
    <t>……………………………………………
	/podpis z pieczątka imienną lub czytelny podpis osoby uprawnionej do reprezentowania Wykonawcy/</t>
  </si>
  <si>
    <t xml:space="preserve">6)	podanie danych osobowych jest dobrowolne, ale niezbędne do udziału 
w postępowaniu o udzielenie zamówienia oraz zawarcia i realizacji umowy. Niepodanie danych będzie skutkowało brakiem możliwości udziału w postępowaniu oraz zawarcia i realizacji umowy,
7)	dane osobowe nie będą przetwarzane w sposób zautomatyzowany, a w szczególności nie będą podlegały profilowaniu,
8)	przysługuje mi prawo żądania dostępu do treści danych osobowych oraz prawo ich sprostowania, 
9)	w przypadkach określonych przepisami prawa- przysługuje mi prawo żądania usunięcia danych, żądania ograniczenia przetwarzania danych, prawo do przeniesienia danych, prawo sprzeciwu wobec przetwarzania danych, 
10)	przysługuje mi prawo wniesienia skargi do organu nadzorczego – Prezesa Urzędu Ochrony Danych Osobowych jeżeli uznam, że Administrator naruszył przepisy dotyczące ochrony danych osobowych; 
11)	z uwagi na fakt, że dane osobowe będą przetwarzane do celów wynikających z prawnie uzasadnionego interesu ADO przysługuje mi prawo do wniesienia sprzeciwu wobec przetwarzania danych osobowych opartego na w/w podstawie prawnej z przyczyn związanych z moją szczególną sytuacją.   </t>
  </si>
  <si>
    <t>ŁĄCZNIE brutto (pln)</t>
  </si>
  <si>
    <t>Lego Education/Duplo/Creator/Friends, w tym:</t>
  </si>
  <si>
    <t>Łączna cena brutto w zakresie poszczególnych części zamówienia stanowi każdorazowo sumę wartości netto określoną kosztorysem powiększoną o stawkę podatku VAT. Cena powinna być wyrażona w wartościach do dwóch miejsc po przecinku.</t>
  </si>
  <si>
    <r>
      <t xml:space="preserve">* </t>
    </r>
    <r>
      <rPr>
        <i/>
        <sz val="10"/>
        <color theme="1"/>
        <rFont val="Arial"/>
        <family val="2"/>
        <charset val="238"/>
      </rPr>
      <t>niepotrzebne skreślić</t>
    </r>
  </si>
  <si>
    <t>4. Oświadczam, że:</t>
  </si>
  <si>
    <t xml:space="preserve">
1.	Zapoznałem się z treścią zapytania ofertowego nr 01/08.01.FEPD/2025/IRG wraz z integralnymi załącznikami i nie wnoszę do tych dokumentów żadnych zastrzeżeń.
2.	Oferowana przeze mnie dostawa spełnia określoną przez Zamawiającego jakość zgodnie z opisem przedmiotu zamówienia.
3.	Uważam się za związanego niniejszą ofertą na okres wskazany w zapytaniu ofertowym, tj. 30 dni od daty upływu terminu składania ofert.
5.	Spełniam warunki udziału w postępowaniu określone w zapytaniu ofertowym, 
a w szczególności:
1)	posiadam niezbędną wiedzę i doświadczenie w zakresie objętym przedmiotem zamówienia,
2)	moja sytuacja ekonomiczna i finansowa umożliwia realizację przedmiotu zamówienia.
6.	Nie podlegam wykluczeniu z przyczyn opisanych w pkt. V.6 zapytania ofertowego nr 01/08.01.FEPD/2025/IRG.
7.	W przypadku przyznania mi zamówienia, zobowiązuję się do zawarcia umowy 
w miejscu i terminie wskazanym przez Zamawiającego.
</t>
  </si>
  <si>
    <t>8.	Integralną część oferty stanowią następujące dokumenty:</t>
  </si>
  <si>
    <t>9.	Oświadczam, że zostałem/-am poinformowany/-a o tym, że*:
1)	Administratorem moich danych osobowych wskazanych w złożonych przeze mnie dokumentach związanych z udziałem w postępowaniu o udzielenie wyżej wskazanego zamówienia (dalej jako: dane osobowe) jest Instytut Rozwoju Gospodarczego, ul. Antoniuk Fabryczny 55, lok. 5, 15-762 Białystok, e-mail: biuro@irg.bialystok.pl, nr telefonu: 730 016 330, 
2)	dane osobowe będą przetwarzane:
a) na podstawie art. 6 ust. 1 lit. b) RODO w celu spełnienia przez Administratora obowiązków przewidzianych w przepisach prawa, w szczególności przepisów dotyczących zasad realizacji programów w zakresie polityki spójności finansowanych w perspektywie finansowej 2021-2027, przepisach podatkowych i o rachunkowości – podstawa prawna art. 6 ust. 1 lit. c) RODO w związku z innymi przepisami szczególnymi,
b) w celu związanym z dochodzeniem roszczeń i obroną przed roszczeniami związanymi z prowadzoną działalnością gospodarczą oraz kontroli, co stanowi uzasadniony interes prawny ADO – podstawa prawna art. 6 ust. 1 lit. f) RODO;</t>
  </si>
  <si>
    <r>
      <t xml:space="preserve">10.	Oświadczam, że przekazałem/-am wszystkim osobom, których dane osobowe udostępniam Zamawiającemu w związku z ubieganiem się o realizację zamówienia klauzuli informacyjnej RODO stanowiącej Załącznik nr 6 do zapytania ofertowego </t>
    </r>
    <r>
      <rPr>
        <i/>
        <sz val="8"/>
        <color theme="1"/>
        <rFont val="Calibri"/>
        <family val="2"/>
        <charset val="238"/>
        <scheme val="minor"/>
      </rPr>
      <t>(W przypadku, gdy Wykonawca nie przekazuje danych osobowych innych niż bezpośrednio jego dotyczących Wykonawca nie składa oświadczenia, w takim przypadku zaleca się wykreślenie oświadczenia.)</t>
    </r>
    <r>
      <rPr>
        <sz val="11"/>
        <color theme="1"/>
        <rFont val="Calibri"/>
        <family val="2"/>
        <scheme val="minor"/>
      </rPr>
      <t xml:space="preserve">. 
11.	Oświadczam, że wypełniłem/-am obowiązki informacyjne przewidziane w art. 13 lub art. 14 RODO wobec osób fizycznych, od których dane osobowe bezpośrednio lub pośrednio pozyskałem w celu ubiegania się o udzielenie zamówienia </t>
    </r>
    <r>
      <rPr>
        <i/>
        <sz val="8"/>
        <color theme="1"/>
        <rFont val="Calibri"/>
        <family val="2"/>
        <charset val="238"/>
        <scheme val="minor"/>
      </rPr>
      <t>(W przypadku, gdy Wykonawca nie przekazuje danych osobowych innych niż bezpośrednio jego dotyczących lub zachodzi wyłączenie stosowania obowiązku informacyjnego, stosownie do art. 13 ust. 4 lub art. 14 ust. 5 RODO, Wykonawca nie składa oświadczenia, w takim przypadku zaleca się wykreślenie oświadczenia.)</t>
    </r>
    <r>
      <rPr>
        <sz val="11"/>
        <color theme="1"/>
        <rFont val="Calibri"/>
        <family val="2"/>
        <scheme val="minor"/>
      </rPr>
      <t>.</t>
    </r>
  </si>
  <si>
    <t>CZĘŚĆ IX, ZADANIE 9- MAŁY PRZYRODNIK</t>
  </si>
  <si>
    <t>Terapeutyczne poduszki kształtki pszczółka</t>
  </si>
  <si>
    <t>Terapeutyczne poduszki kształtki rybka</t>
  </si>
  <si>
    <t>zest.</t>
  </si>
  <si>
    <t>Piłka gumowe do siatkówki koszykówki, piłki nożnej śr 30 cm</t>
  </si>
  <si>
    <t>Piłka gumowe do siatkówki koszykówki, piłki nożnej 75 cm</t>
  </si>
  <si>
    <t>Strój Mikołaja + elfy</t>
  </si>
  <si>
    <t>Magnesy do mapy</t>
  </si>
  <si>
    <t>(1) płytka konstrukcyjna</t>
  </si>
  <si>
    <t>(2) zestaw classic</t>
  </si>
  <si>
    <t>(3) zestaw classic</t>
  </si>
  <si>
    <t>(4) zestaw classic</t>
  </si>
  <si>
    <t>(5) zestaw classic</t>
  </si>
  <si>
    <t>(6) figurki</t>
  </si>
  <si>
    <t>(7) zestaw classic</t>
  </si>
  <si>
    <t>(8) zestaw classic</t>
  </si>
  <si>
    <t>(9) zestaw bohaterów</t>
  </si>
  <si>
    <t>(10) zestaw Disney</t>
  </si>
  <si>
    <t>(11) zestaw classic</t>
  </si>
  <si>
    <t>(12) figurki</t>
  </si>
  <si>
    <t>(13) figurki Marvel</t>
  </si>
  <si>
    <t>(14) zestaw</t>
  </si>
  <si>
    <t>(15) zestaw D</t>
  </si>
  <si>
    <t>(16) zestaw D</t>
  </si>
  <si>
    <t>(17) płytka konstrukcyjna</t>
  </si>
  <si>
    <t>(18) zestaw D</t>
  </si>
  <si>
    <t>(19) zestaw D</t>
  </si>
  <si>
    <t>(20) zestaw D</t>
  </si>
  <si>
    <t>(21) zestaw D</t>
  </si>
  <si>
    <t>(22) zestaw D</t>
  </si>
  <si>
    <t>(23) zestaw classic</t>
  </si>
  <si>
    <t>(24) zestaw C</t>
  </si>
  <si>
    <t>(25) zestaw Blue</t>
  </si>
  <si>
    <t>(26) zestaw Blue</t>
  </si>
  <si>
    <t>(27) zestaw classic</t>
  </si>
  <si>
    <t>(28) zestaw C</t>
  </si>
  <si>
    <t>(29) zestaw D</t>
  </si>
  <si>
    <t>(30) zestaw D</t>
  </si>
  <si>
    <t>(31) zestaw D</t>
  </si>
  <si>
    <t>(32) zestaw D</t>
  </si>
  <si>
    <t>(33) zestaw C</t>
  </si>
  <si>
    <t>(34) zestaw N</t>
  </si>
  <si>
    <t>(35) zestaw classic</t>
  </si>
  <si>
    <t>(36) zestaw Minecraft</t>
  </si>
  <si>
    <t>(37) zestaw Avengers</t>
  </si>
  <si>
    <t>(38) zestaw Ninja</t>
  </si>
  <si>
    <t>(39) zestaw Harry Potter</t>
  </si>
  <si>
    <t>Oznaczenie części/ zadania</t>
  </si>
  <si>
    <t>CZĘŚĆ I, 
zad. 1 Bajkoterapia</t>
  </si>
  <si>
    <t>CZĘŚĆ II, 
zad. 2 Logarytmika dla smyka</t>
  </si>
  <si>
    <t>CZĘŚĆ III, 
zad. 3 Motoryka dla smyka- Terapia ręki</t>
  </si>
  <si>
    <t>CZĘŚĆ IV, 
zad. 4 Gimnastyka dla smyka</t>
  </si>
  <si>
    <t>CZĘŚĆ V, 
zad. 5 Mały artysta</t>
  </si>
  <si>
    <t>CZĘŚĆ VI, 
zad. 6 Mały czytelnik</t>
  </si>
  <si>
    <t>CZĘŚĆ VII, 
zad. 7 Mały konstruktor</t>
  </si>
  <si>
    <t>CZĘŚĆ VIII, 
zad. 8 Mały podróżnik</t>
  </si>
  <si>
    <t>CZĘŚĆ IX, 
zad. 9 Mały przyrodnik</t>
  </si>
  <si>
    <t>CZĘŚĆ X, 
zad. 10 Mały zawodoweic</t>
  </si>
  <si>
    <t>do realizacji zamówienia skieruję/ nie skieruję* osobę z niepełnosprawnością w rozumieniu ustawy z dnia 27 sierpnia 1997r, o rehabilitacji zawodowej i społecznej oraz zatrudnieniu osób niepełnosprawnych w wymiarze co najmniej 1/8 etatu w przypadku umowy o pracę lub równowartości godzinowej w przypadku umowy zlecenia.</t>
  </si>
  <si>
    <t>Klauzula społeczna</t>
  </si>
  <si>
    <t xml:space="preserve">3. Oświadczam, iż do realizacji zamówienia w ramach: </t>
  </si>
  <si>
    <t xml:space="preserve">Duże Pojemniki na akcesoria – zestaw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</si>
</sst>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6"/>
      <color theme="1"/>
      <name val="Arial"/>
      <family val="2"/>
      <charset val="238"/>
    </font>
    <font>
      <b/>
      <sz val="12"/>
      <color theme="1"/>
      <name val="Arial"/>
      <family val="2"/>
      <charset val="238"/>
    </font>
    <font>
      <sz val="12"/>
      <color theme="1"/>
      <name val="Arial"/>
      <family val="2"/>
      <charset val="238"/>
    </font>
    <font>
      <sz val="12"/>
      <color rgb="FF000000"/>
      <name val="Arial"/>
      <family val="2"/>
      <charset val="238"/>
    </font>
    <font>
      <b/>
      <sz val="15"/>
      <color theme="1"/>
      <name val="Arial"/>
      <family val="2"/>
      <charset val="238"/>
    </font>
    <font>
      <sz val="8"/>
      <name val="Calibri"/>
      <family val="2"/>
      <scheme val="minor"/>
    </font>
    <font>
      <i/>
      <sz val="8"/>
      <color theme="1"/>
      <name val="Calibri"/>
      <family val="2"/>
      <charset val="238"/>
      <scheme val="minor"/>
    </font>
    <font>
      <i/>
      <sz val="10"/>
      <color theme="1"/>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83">
    <xf numFmtId="0" fontId="0" fillId="0" borderId="0" xfId="0"/>
    <xf numFmtId="0" fontId="0" fillId="0" borderId="0" xfId="0" applyAlignment="1">
      <alignment horizontal="left" vertical="center" wrapText="1"/>
    </xf>
    <xf numFmtId="0" fontId="0" fillId="0" borderId="0" xfId="0" applyAlignment="1">
      <alignment horizontal="left" vertical="center"/>
    </xf>
    <xf numFmtId="0" fontId="0" fillId="0" borderId="0" xfId="0" applyProtection="1">
      <protection locked="0"/>
    </xf>
    <xf numFmtId="0" fontId="5" fillId="0" borderId="0" xfId="0" applyFont="1" applyAlignment="1" applyProtection="1">
      <alignment horizontal="right" vertical="center"/>
      <protection locked="0"/>
    </xf>
    <xf numFmtId="0" fontId="0" fillId="2" borderId="1" xfId="0" applyFill="1" applyBorder="1" applyAlignment="1" applyProtection="1">
      <alignment horizontal="center" wrapText="1"/>
      <protection locked="0"/>
    </xf>
    <xf numFmtId="0" fontId="0" fillId="0" borderId="1" xfId="0"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0" fillId="2" borderId="1" xfId="0" applyFill="1"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1" xfId="0" applyFill="1" applyBorder="1" applyAlignment="1" applyProtection="1">
      <alignment horizontal="left" vertical="center" wrapText="1"/>
      <protection locked="0"/>
    </xf>
    <xf numFmtId="0" fontId="0" fillId="3" borderId="1" xfId="0" applyFill="1" applyBorder="1" applyAlignment="1" applyProtection="1">
      <alignment horizontal="left" vertical="center"/>
      <protection locked="0"/>
    </xf>
    <xf numFmtId="49" fontId="0" fillId="0" borderId="1" xfId="0" applyNumberFormat="1" applyBorder="1" applyAlignment="1" applyProtection="1">
      <alignment horizontal="left" vertical="center"/>
      <protection locked="0"/>
    </xf>
    <xf numFmtId="49" fontId="0" fillId="0" borderId="1" xfId="0" applyNumberFormat="1" applyBorder="1" applyAlignment="1" applyProtection="1">
      <alignment horizontal="center"/>
      <protection locked="0"/>
    </xf>
    <xf numFmtId="4" fontId="4" fillId="0" borderId="1" xfId="0" applyNumberFormat="1" applyFont="1" applyBorder="1" applyAlignment="1" applyProtection="1">
      <alignment horizontal="center"/>
      <protection locked="0"/>
    </xf>
    <xf numFmtId="0" fontId="4"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2" fillId="0" borderId="8" xfId="0" applyFont="1" applyBorder="1" applyAlignment="1" applyProtection="1">
      <alignment horizontal="left" wrapText="1"/>
      <protection locked="0"/>
    </xf>
    <xf numFmtId="0" fontId="0" fillId="2" borderId="7" xfId="0" applyFill="1" applyBorder="1" applyAlignment="1" applyProtection="1">
      <alignment horizontal="left" vertical="center"/>
      <protection locked="0"/>
    </xf>
    <xf numFmtId="0" fontId="0" fillId="2" borderId="7" xfId="0"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0" borderId="1" xfId="0" applyFont="1" applyBorder="1" applyAlignment="1" applyProtection="1">
      <alignment horizontal="left" wrapText="1"/>
      <protection locked="0"/>
    </xf>
    <xf numFmtId="0" fontId="3" fillId="0" borderId="0" xfId="0" applyFont="1" applyAlignment="1" applyProtection="1">
      <alignment horizontal="left"/>
      <protection locked="0"/>
    </xf>
    <xf numFmtId="0" fontId="0" fillId="0" borderId="1" xfId="0" applyBorder="1" applyProtection="1">
      <protection locked="0"/>
    </xf>
    <xf numFmtId="0" fontId="0" fillId="0" borderId="0" xfId="0" applyAlignment="1" applyProtection="1">
      <alignment horizontal="left"/>
      <protection locked="0"/>
    </xf>
    <xf numFmtId="0" fontId="0" fillId="0" borderId="1" xfId="0" applyBorder="1" applyAlignment="1" applyProtection="1">
      <alignment horizontal="left" wrapText="1"/>
      <protection locked="0"/>
    </xf>
    <xf numFmtId="0" fontId="0" fillId="0" borderId="0" xfId="0" applyAlignment="1" applyProtection="1">
      <alignment horizontal="right" wrapText="1"/>
      <protection locked="0"/>
    </xf>
    <xf numFmtId="0" fontId="0" fillId="0" borderId="0" xfId="0" applyAlignment="1" applyProtection="1">
      <alignment horizontal="right"/>
      <protection locked="0"/>
    </xf>
    <xf numFmtId="0" fontId="0" fillId="2" borderId="1" xfId="0" applyFill="1" applyBorder="1" applyAlignment="1" applyProtection="1">
      <alignment horizontal="left" vertical="center"/>
    </xf>
    <xf numFmtId="0" fontId="0" fillId="2" borderId="1" xfId="0" applyFill="1" applyBorder="1" applyAlignment="1" applyProtection="1">
      <alignment horizontal="left" vertical="center" wrapText="1"/>
    </xf>
    <xf numFmtId="0" fontId="0" fillId="2" borderId="2"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3" borderId="1" xfId="0" applyFill="1" applyBorder="1" applyAlignment="1" applyProtection="1">
      <alignment horizontal="left" vertical="center"/>
    </xf>
    <xf numFmtId="0" fontId="0" fillId="3" borderId="1" xfId="0" applyFill="1" applyBorder="1" applyAlignment="1" applyProtection="1">
      <alignment horizontal="left" vertical="center" wrapText="1"/>
    </xf>
    <xf numFmtId="0" fontId="0" fillId="3" borderId="1" xfId="0" applyFill="1" applyBorder="1" applyAlignment="1" applyProtection="1">
      <alignment horizontal="left" vertical="center"/>
    </xf>
    <xf numFmtId="4" fontId="0" fillId="3" borderId="2" xfId="0" applyNumberFormat="1" applyFill="1" applyBorder="1" applyAlignment="1" applyProtection="1">
      <alignment horizontal="center" vertical="center"/>
    </xf>
    <xf numFmtId="4" fontId="0" fillId="3" borderId="3" xfId="0" applyNumberFormat="1" applyFill="1" applyBorder="1" applyAlignment="1" applyProtection="1">
      <alignment horizontal="center" vertical="center"/>
    </xf>
    <xf numFmtId="4" fontId="0" fillId="3" borderId="1" xfId="0" applyNumberFormat="1" applyFill="1" applyBorder="1" applyAlignment="1" applyProtection="1">
      <alignment horizontal="center" vertical="center"/>
    </xf>
    <xf numFmtId="0" fontId="0" fillId="3" borderId="1" xfId="0" applyFill="1" applyBorder="1" applyAlignment="1" applyProtection="1">
      <alignment horizontal="left" wrapText="1"/>
    </xf>
    <xf numFmtId="0" fontId="0" fillId="3" borderId="1" xfId="0" applyFill="1" applyBorder="1" applyAlignment="1" applyProtection="1">
      <alignment horizontal="left"/>
    </xf>
    <xf numFmtId="0" fontId="0" fillId="3" borderId="2" xfId="0" applyFill="1" applyBorder="1" applyAlignment="1" applyProtection="1">
      <alignment horizontal="left"/>
    </xf>
    <xf numFmtId="0" fontId="4" fillId="2" borderId="1" xfId="0" applyFont="1" applyFill="1" applyBorder="1" applyAlignment="1" applyProtection="1">
      <alignment horizontal="center"/>
    </xf>
    <xf numFmtId="0" fontId="4" fillId="2" borderId="2" xfId="0" applyFont="1" applyFill="1" applyBorder="1" applyAlignment="1" applyProtection="1">
      <alignment horizontal="center"/>
    </xf>
    <xf numFmtId="4" fontId="4" fillId="2" borderId="1" xfId="0" applyNumberFormat="1" applyFont="1" applyFill="1" applyBorder="1" applyAlignment="1" applyProtection="1">
      <alignment horizontal="center"/>
    </xf>
    <xf numFmtId="0" fontId="0" fillId="0" borderId="0" xfId="0" applyAlignment="1" applyProtection="1">
      <alignment horizontal="left" vertical="center" wrapText="1"/>
      <protection locked="0"/>
    </xf>
    <xf numFmtId="4" fontId="7" fillId="0" borderId="1" xfId="0" applyNumberFormat="1" applyFont="1" applyBorder="1" applyAlignment="1" applyProtection="1">
      <alignment horizontal="left" vertical="center" wrapText="1"/>
      <protection locked="0"/>
    </xf>
    <xf numFmtId="4" fontId="7" fillId="3" borderId="1" xfId="0" applyNumberFormat="1" applyFont="1" applyFill="1" applyBorder="1" applyAlignment="1" applyProtection="1">
      <alignment horizontal="left" vertical="center" wrapText="1"/>
      <protection locked="0"/>
    </xf>
    <xf numFmtId="10" fontId="9" fillId="0" borderId="1" xfId="0" applyNumberFormat="1" applyFont="1" applyBorder="1" applyAlignment="1" applyProtection="1">
      <alignment horizontal="left" vertical="center"/>
      <protection locked="0"/>
    </xf>
    <xf numFmtId="0" fontId="0" fillId="0" borderId="0" xfId="0" applyAlignment="1" applyProtection="1">
      <alignment horizontal="left" vertical="center"/>
    </xf>
    <xf numFmtId="0" fontId="6" fillId="3" borderId="2" xfId="0" applyFont="1" applyFill="1" applyBorder="1" applyAlignment="1" applyProtection="1">
      <alignment horizontal="left" vertical="center"/>
    </xf>
    <xf numFmtId="0" fontId="6" fillId="3" borderId="3" xfId="0" applyFont="1" applyFill="1" applyBorder="1" applyAlignment="1" applyProtection="1">
      <alignment horizontal="left" vertical="center"/>
    </xf>
    <xf numFmtId="0" fontId="6" fillId="3" borderId="4" xfId="0" applyFont="1" applyFill="1" applyBorder="1" applyAlignment="1" applyProtection="1">
      <alignment horizontal="left" vertical="center"/>
    </xf>
    <xf numFmtId="0" fontId="6" fillId="3" borderId="1"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8" fillId="3" borderId="1" xfId="0" applyFont="1" applyFill="1" applyBorder="1" applyAlignment="1" applyProtection="1">
      <alignment horizontal="left" vertical="center" wrapText="1"/>
    </xf>
    <xf numFmtId="49" fontId="7" fillId="3" borderId="1" xfId="0" applyNumberFormat="1" applyFont="1" applyFill="1" applyBorder="1" applyAlignment="1" applyProtection="1">
      <alignment horizontal="left" vertical="center" wrapText="1"/>
    </xf>
    <xf numFmtId="0" fontId="9" fillId="3" borderId="1" xfId="0" applyFont="1" applyFill="1" applyBorder="1" applyAlignment="1" applyProtection="1">
      <alignment horizontal="left" vertical="center" wrapText="1"/>
    </xf>
    <xf numFmtId="4" fontId="9" fillId="3" borderId="1" xfId="0" applyNumberFormat="1" applyFont="1" applyFill="1" applyBorder="1" applyAlignment="1" applyProtection="1">
      <alignment horizontal="left" vertical="center"/>
    </xf>
    <xf numFmtId="4" fontId="7" fillId="3" borderId="1" xfId="0" applyNumberFormat="1" applyFont="1" applyFill="1" applyBorder="1" applyAlignment="1" applyProtection="1">
      <alignment horizontal="left" vertical="center" wrapText="1"/>
    </xf>
    <xf numFmtId="0" fontId="7" fillId="3" borderId="0" xfId="0" applyFont="1" applyFill="1" applyAlignment="1" applyProtection="1">
      <alignment horizontal="left" vertical="center"/>
    </xf>
    <xf numFmtId="0" fontId="7" fillId="3" borderId="0" xfId="0" applyFont="1" applyFill="1" applyAlignment="1" applyProtection="1">
      <alignment horizontal="left" vertical="center" wrapText="1"/>
    </xf>
    <xf numFmtId="0" fontId="7" fillId="3" borderId="1" xfId="0" applyFont="1" applyFill="1" applyBorder="1" applyAlignment="1" applyProtection="1">
      <alignment horizontal="left" vertical="center" wrapText="1"/>
    </xf>
    <xf numFmtId="49" fontId="8" fillId="3" borderId="1" xfId="0" applyNumberFormat="1" applyFont="1" applyFill="1" applyBorder="1" applyAlignment="1" applyProtection="1">
      <alignment horizontal="left" vertical="center" wrapText="1"/>
    </xf>
    <xf numFmtId="0" fontId="8" fillId="3" borderId="1" xfId="0" applyFont="1" applyFill="1" applyBorder="1" applyProtection="1"/>
    <xf numFmtId="0" fontId="7" fillId="3" borderId="5"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7" fillId="0" borderId="0" xfId="0" applyFont="1" applyAlignment="1" applyProtection="1">
      <alignment horizontal="left" vertical="center" wrapText="1"/>
      <protection locked="0"/>
    </xf>
    <xf numFmtId="0" fontId="8" fillId="3" borderId="5" xfId="0" applyFont="1" applyFill="1" applyBorder="1" applyAlignment="1" applyProtection="1">
      <alignment horizontal="left" vertical="center" wrapText="1"/>
    </xf>
    <xf numFmtId="0" fontId="8" fillId="3" borderId="7" xfId="0" applyFont="1" applyFill="1" applyBorder="1" applyAlignment="1" applyProtection="1">
      <alignment horizontal="left" vertical="center" wrapText="1"/>
    </xf>
    <xf numFmtId="4" fontId="7" fillId="0" borderId="7" xfId="0" applyNumberFormat="1" applyFont="1" applyBorder="1" applyAlignment="1" applyProtection="1">
      <alignment horizontal="left" vertical="center" wrapText="1"/>
      <protection locked="0"/>
    </xf>
    <xf numFmtId="4" fontId="7" fillId="0" borderId="4" xfId="0" applyNumberFormat="1" applyFont="1" applyBorder="1" applyAlignment="1" applyProtection="1">
      <alignment horizontal="left" vertical="center" wrapText="1"/>
      <protection locked="0"/>
    </xf>
    <xf numFmtId="4" fontId="9" fillId="3" borderId="7" xfId="0" applyNumberFormat="1" applyFont="1" applyFill="1" applyBorder="1" applyAlignment="1" applyProtection="1">
      <alignment horizontal="left" vertical="center"/>
    </xf>
    <xf numFmtId="0" fontId="7" fillId="3" borderId="6" xfId="0" applyFont="1" applyFill="1" applyBorder="1" applyAlignment="1" applyProtection="1">
      <alignment horizontal="left" vertical="center" wrapText="1"/>
    </xf>
    <xf numFmtId="4" fontId="7" fillId="3" borderId="4" xfId="0" applyNumberFormat="1" applyFont="1" applyFill="1" applyBorder="1" applyAlignment="1" applyProtection="1">
      <alignment horizontal="left" vertical="center" wrapText="1"/>
    </xf>
    <xf numFmtId="0" fontId="1" fillId="0" borderId="0" xfId="0" applyFont="1" applyAlignment="1" applyProtection="1">
      <alignment horizontal="center" wrapText="1"/>
      <protection locked="0"/>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326159</xdr:colOff>
      <xdr:row>4</xdr:row>
      <xdr:rowOff>15999</xdr:rowOff>
    </xdr:to>
    <xdr:pic>
      <xdr:nvPicPr>
        <xdr:cNvPr id="2" name="Obraz 1">
          <a:extLst>
            <a:ext uri="{FF2B5EF4-FFF2-40B4-BE49-F238E27FC236}">
              <a16:creationId xmlns:a16="http://schemas.microsoft.com/office/drawing/2014/main" id="{DCBDCC31-0B3D-02DC-FBEF-6327D1E9D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5511992" cy="587499"/>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5</xdr:col>
      <xdr:colOff>1089025</xdr:colOff>
      <xdr:row>0</xdr:row>
      <xdr:rowOff>587499</xdr:rowOff>
    </xdr:to>
    <xdr:pic>
      <xdr:nvPicPr>
        <xdr:cNvPr id="2" name="Obraz 1">
          <a:extLst>
            <a:ext uri="{FF2B5EF4-FFF2-40B4-BE49-F238E27FC236}">
              <a16:creationId xmlns:a16="http://schemas.microsoft.com/office/drawing/2014/main" id="{E87A0AA5-FBBF-46C1-87D4-5364C8BD3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0"/>
          <a:ext cx="5480050" cy="587499"/>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5</xdr:col>
      <xdr:colOff>1069975</xdr:colOff>
      <xdr:row>1</xdr:row>
      <xdr:rowOff>6474</xdr:rowOff>
    </xdr:to>
    <xdr:pic>
      <xdr:nvPicPr>
        <xdr:cNvPr id="2" name="Obraz 1">
          <a:extLst>
            <a:ext uri="{FF2B5EF4-FFF2-40B4-BE49-F238E27FC236}">
              <a16:creationId xmlns:a16="http://schemas.microsoft.com/office/drawing/2014/main" id="{6D818549-DBC4-4DA1-93BB-E21D349BB1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5480050" cy="58749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5</xdr:col>
      <xdr:colOff>1203325</xdr:colOff>
      <xdr:row>0</xdr:row>
      <xdr:rowOff>625599</xdr:rowOff>
    </xdr:to>
    <xdr:pic>
      <xdr:nvPicPr>
        <xdr:cNvPr id="3" name="Obraz 2">
          <a:extLst>
            <a:ext uri="{FF2B5EF4-FFF2-40B4-BE49-F238E27FC236}">
              <a16:creationId xmlns:a16="http://schemas.microsoft.com/office/drawing/2014/main" id="{5D0012D7-2EAE-4F43-BEDE-CC6B79BB6A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38100"/>
          <a:ext cx="5480050" cy="58749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5</xdr:col>
      <xdr:colOff>1222375</xdr:colOff>
      <xdr:row>0</xdr:row>
      <xdr:rowOff>625599</xdr:rowOff>
    </xdr:to>
    <xdr:pic>
      <xdr:nvPicPr>
        <xdr:cNvPr id="2" name="Obraz 1">
          <a:extLst>
            <a:ext uri="{FF2B5EF4-FFF2-40B4-BE49-F238E27FC236}">
              <a16:creationId xmlns:a16="http://schemas.microsoft.com/office/drawing/2014/main" id="{B213483F-758A-45F4-ADD7-8CFAFAB18D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5480050" cy="58749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1203325</xdr:colOff>
      <xdr:row>0</xdr:row>
      <xdr:rowOff>587499</xdr:rowOff>
    </xdr:to>
    <xdr:pic>
      <xdr:nvPicPr>
        <xdr:cNvPr id="2" name="Obraz 1">
          <a:extLst>
            <a:ext uri="{FF2B5EF4-FFF2-40B4-BE49-F238E27FC236}">
              <a16:creationId xmlns:a16="http://schemas.microsoft.com/office/drawing/2014/main" id="{EE597912-73B4-4EB3-A273-AA9A3195C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480050" cy="5874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5</xdr:col>
      <xdr:colOff>1184275</xdr:colOff>
      <xdr:row>0</xdr:row>
      <xdr:rowOff>597024</xdr:rowOff>
    </xdr:to>
    <xdr:pic>
      <xdr:nvPicPr>
        <xdr:cNvPr id="2" name="Obraz 1">
          <a:extLst>
            <a:ext uri="{FF2B5EF4-FFF2-40B4-BE49-F238E27FC236}">
              <a16:creationId xmlns:a16="http://schemas.microsoft.com/office/drawing/2014/main" id="{67A05C1B-CB79-4954-BFCA-19504CEB7B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
          <a:ext cx="5480050" cy="58749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5</xdr:col>
      <xdr:colOff>1127125</xdr:colOff>
      <xdr:row>0</xdr:row>
      <xdr:rowOff>597024</xdr:rowOff>
    </xdr:to>
    <xdr:pic>
      <xdr:nvPicPr>
        <xdr:cNvPr id="2" name="Obraz 1">
          <a:extLst>
            <a:ext uri="{FF2B5EF4-FFF2-40B4-BE49-F238E27FC236}">
              <a16:creationId xmlns:a16="http://schemas.microsoft.com/office/drawing/2014/main" id="{6D674D58-9DE9-41CD-A048-3A7D626098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
          <a:ext cx="5480050" cy="58749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5</xdr:col>
      <xdr:colOff>1079500</xdr:colOff>
      <xdr:row>0</xdr:row>
      <xdr:rowOff>635124</xdr:rowOff>
    </xdr:to>
    <xdr:pic>
      <xdr:nvPicPr>
        <xdr:cNvPr id="2" name="Obraz 1">
          <a:extLst>
            <a:ext uri="{FF2B5EF4-FFF2-40B4-BE49-F238E27FC236}">
              <a16:creationId xmlns:a16="http://schemas.microsoft.com/office/drawing/2014/main" id="{95786533-F9DF-45F3-83A0-0B316E898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5480050" cy="587499"/>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1108075</xdr:colOff>
      <xdr:row>0</xdr:row>
      <xdr:rowOff>587499</xdr:rowOff>
    </xdr:to>
    <xdr:pic>
      <xdr:nvPicPr>
        <xdr:cNvPr id="2" name="Obraz 1">
          <a:extLst>
            <a:ext uri="{FF2B5EF4-FFF2-40B4-BE49-F238E27FC236}">
              <a16:creationId xmlns:a16="http://schemas.microsoft.com/office/drawing/2014/main" id="{6A9D4F4D-C47A-450B-A361-D613B2DEF4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480050" cy="587499"/>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5</xdr:col>
      <xdr:colOff>1184275</xdr:colOff>
      <xdr:row>0</xdr:row>
      <xdr:rowOff>597024</xdr:rowOff>
    </xdr:to>
    <xdr:pic>
      <xdr:nvPicPr>
        <xdr:cNvPr id="2" name="Obraz 1">
          <a:extLst>
            <a:ext uri="{FF2B5EF4-FFF2-40B4-BE49-F238E27FC236}">
              <a16:creationId xmlns:a16="http://schemas.microsoft.com/office/drawing/2014/main" id="{E700078E-EB25-4389-819B-9A2D235C81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
          <a:ext cx="5480050" cy="58749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6:L72"/>
  <sheetViews>
    <sheetView tabSelected="1" view="pageBreakPreview" topLeftCell="A31" zoomScaleNormal="90" zoomScaleSheetLayoutView="100" workbookViewId="0">
      <selection activeCell="L32" sqref="L32"/>
    </sheetView>
  </sheetViews>
  <sheetFormatPr defaultRowHeight="15" x14ac:dyDescent="0.25"/>
  <cols>
    <col min="1" max="1" width="4.140625" style="3" customWidth="1"/>
    <col min="2" max="7" width="9.140625" style="3"/>
    <col min="8" max="9" width="9.140625" style="3" customWidth="1"/>
    <col min="10" max="10" width="5.85546875" style="3" customWidth="1"/>
    <col min="11" max="16384" width="9.140625" style="3"/>
  </cols>
  <sheetData>
    <row r="6" spans="1:9" ht="20.25" x14ac:dyDescent="0.25">
      <c r="D6" s="4" t="s">
        <v>0</v>
      </c>
      <c r="E6" s="4"/>
      <c r="F6" s="4"/>
      <c r="G6" s="4"/>
      <c r="H6" s="4"/>
      <c r="I6" s="4"/>
    </row>
    <row r="7" spans="1:9" ht="20.25" x14ac:dyDescent="0.25">
      <c r="D7" s="4" t="s">
        <v>1</v>
      </c>
      <c r="E7" s="4"/>
      <c r="F7" s="4"/>
      <c r="G7" s="4"/>
      <c r="H7" s="4"/>
      <c r="I7" s="4"/>
    </row>
    <row r="9" spans="1:9" x14ac:dyDescent="0.25">
      <c r="A9" s="5" t="s">
        <v>2</v>
      </c>
      <c r="B9" s="5"/>
      <c r="C9" s="5"/>
      <c r="D9" s="6"/>
      <c r="E9" s="6"/>
      <c r="F9" s="6"/>
      <c r="G9" s="6"/>
      <c r="H9" s="6"/>
      <c r="I9" s="6"/>
    </row>
    <row r="10" spans="1:9" x14ac:dyDescent="0.25">
      <c r="A10" s="5" t="s">
        <v>3</v>
      </c>
      <c r="B10" s="5"/>
      <c r="C10" s="5"/>
      <c r="D10" s="6"/>
      <c r="E10" s="6"/>
      <c r="F10" s="6"/>
      <c r="G10" s="6"/>
      <c r="H10" s="6"/>
      <c r="I10" s="6"/>
    </row>
    <row r="11" spans="1:9" x14ac:dyDescent="0.25">
      <c r="A11" s="5" t="s">
        <v>4</v>
      </c>
      <c r="B11" s="5"/>
      <c r="C11" s="5"/>
      <c r="D11" s="6"/>
      <c r="E11" s="6"/>
      <c r="F11" s="6"/>
      <c r="G11" s="6"/>
      <c r="H11" s="6"/>
      <c r="I11" s="6"/>
    </row>
    <row r="12" spans="1:9" x14ac:dyDescent="0.25">
      <c r="A12" s="5" t="s">
        <v>5</v>
      </c>
      <c r="B12" s="5"/>
      <c r="C12" s="5"/>
      <c r="D12" s="6"/>
      <c r="E12" s="6"/>
      <c r="F12" s="6"/>
      <c r="G12" s="6"/>
      <c r="H12" s="6"/>
      <c r="I12" s="6"/>
    </row>
    <row r="13" spans="1:9" x14ac:dyDescent="0.25">
      <c r="A13" s="5" t="s">
        <v>6</v>
      </c>
      <c r="B13" s="5"/>
      <c r="C13" s="5"/>
      <c r="D13" s="6"/>
      <c r="E13" s="6"/>
      <c r="F13" s="6"/>
      <c r="G13" s="6"/>
      <c r="H13" s="6"/>
      <c r="I13" s="6"/>
    </row>
    <row r="14" spans="1:9" ht="25.5" customHeight="1" x14ac:dyDescent="0.25">
      <c r="A14" s="5" t="s">
        <v>7</v>
      </c>
      <c r="B14" s="5"/>
      <c r="C14" s="5"/>
      <c r="D14" s="6"/>
      <c r="E14" s="6"/>
      <c r="F14" s="6"/>
      <c r="G14" s="6"/>
      <c r="H14" s="6"/>
      <c r="I14" s="6"/>
    </row>
    <row r="15" spans="1:9" x14ac:dyDescent="0.25">
      <c r="A15" s="5" t="s">
        <v>8</v>
      </c>
      <c r="B15" s="5"/>
      <c r="C15" s="5"/>
      <c r="D15" s="6"/>
      <c r="E15" s="6"/>
      <c r="F15" s="6"/>
      <c r="G15" s="6"/>
      <c r="H15" s="6"/>
      <c r="I15" s="6"/>
    </row>
    <row r="17" spans="1:9" ht="105" customHeight="1" x14ac:dyDescent="0.25">
      <c r="A17" s="82" t="s">
        <v>9</v>
      </c>
      <c r="B17" s="7"/>
      <c r="C17" s="7"/>
      <c r="D17" s="7"/>
      <c r="E17" s="7"/>
      <c r="F17" s="7"/>
      <c r="G17" s="7"/>
      <c r="H17" s="7"/>
      <c r="I17" s="7"/>
    </row>
    <row r="19" spans="1:9" ht="30" customHeight="1" x14ac:dyDescent="0.25">
      <c r="A19" s="8" t="s">
        <v>11</v>
      </c>
      <c r="B19" s="8"/>
      <c r="C19" s="8"/>
      <c r="D19" s="8"/>
      <c r="E19" s="8"/>
      <c r="F19" s="8"/>
      <c r="G19" s="8"/>
      <c r="H19" s="8"/>
      <c r="I19" s="8"/>
    </row>
    <row r="20" spans="1:9" x14ac:dyDescent="0.25">
      <c r="A20" s="9" t="s">
        <v>10</v>
      </c>
      <c r="B20" s="9"/>
      <c r="C20" s="9"/>
      <c r="D20" s="9"/>
      <c r="E20" s="9"/>
      <c r="F20" s="9"/>
      <c r="G20" s="9"/>
      <c r="H20" s="9"/>
      <c r="I20" s="9"/>
    </row>
    <row r="21" spans="1:9" s="11" customFormat="1" ht="30.75" customHeight="1" x14ac:dyDescent="0.25">
      <c r="A21" s="31" t="s">
        <v>12</v>
      </c>
      <c r="B21" s="32" t="s">
        <v>631</v>
      </c>
      <c r="C21" s="32"/>
      <c r="D21" s="33" t="s">
        <v>566</v>
      </c>
      <c r="E21" s="34"/>
      <c r="F21" s="32" t="s">
        <v>567</v>
      </c>
      <c r="G21" s="32"/>
      <c r="H21" s="10" t="s">
        <v>568</v>
      </c>
      <c r="I21" s="10"/>
    </row>
    <row r="22" spans="1:9" s="11" customFormat="1" ht="28.5" customHeight="1" x14ac:dyDescent="0.25">
      <c r="A22" s="35" t="s">
        <v>15</v>
      </c>
      <c r="B22" s="36" t="s">
        <v>632</v>
      </c>
      <c r="C22" s="37"/>
      <c r="D22" s="38">
        <f>'cz I'!F52</f>
        <v>0</v>
      </c>
      <c r="E22" s="39"/>
      <c r="F22" s="40">
        <f>'cz I'!F54</f>
        <v>0</v>
      </c>
      <c r="G22" s="40"/>
      <c r="H22" s="15"/>
      <c r="I22" s="15"/>
    </row>
    <row r="23" spans="1:9" s="11" customFormat="1" ht="44.25" customHeight="1" x14ac:dyDescent="0.25">
      <c r="A23" s="35" t="s">
        <v>16</v>
      </c>
      <c r="B23" s="36" t="s">
        <v>633</v>
      </c>
      <c r="C23" s="37"/>
      <c r="D23" s="38">
        <f>'cz II'!F55</f>
        <v>0</v>
      </c>
      <c r="E23" s="39"/>
      <c r="F23" s="40">
        <f>'cz II'!F57</f>
        <v>0</v>
      </c>
      <c r="G23" s="40"/>
      <c r="H23" s="15"/>
      <c r="I23" s="15"/>
    </row>
    <row r="24" spans="1:9" s="11" customFormat="1" ht="48" customHeight="1" x14ac:dyDescent="0.25">
      <c r="A24" s="35" t="s">
        <v>17</v>
      </c>
      <c r="B24" s="36" t="s">
        <v>634</v>
      </c>
      <c r="C24" s="37"/>
      <c r="D24" s="38">
        <f>'cz III'!F87</f>
        <v>0</v>
      </c>
      <c r="E24" s="39"/>
      <c r="F24" s="40">
        <f>'cz III'!F89</f>
        <v>0</v>
      </c>
      <c r="G24" s="40"/>
      <c r="H24" s="15"/>
      <c r="I24" s="15"/>
    </row>
    <row r="25" spans="1:9" s="11" customFormat="1" ht="42.75" customHeight="1" x14ac:dyDescent="0.25">
      <c r="A25" s="35" t="s">
        <v>18</v>
      </c>
      <c r="B25" s="36" t="s">
        <v>635</v>
      </c>
      <c r="C25" s="37"/>
      <c r="D25" s="38">
        <f>'cz IV'!F52</f>
        <v>0</v>
      </c>
      <c r="E25" s="39"/>
      <c r="F25" s="40">
        <f>'cz IV'!F54</f>
        <v>0</v>
      </c>
      <c r="G25" s="40"/>
      <c r="H25" s="15"/>
      <c r="I25" s="15"/>
    </row>
    <row r="26" spans="1:9" ht="28.5" customHeight="1" x14ac:dyDescent="0.25">
      <c r="A26" s="35" t="s">
        <v>22</v>
      </c>
      <c r="B26" s="41" t="s">
        <v>636</v>
      </c>
      <c r="C26" s="42"/>
      <c r="D26" s="38">
        <f>'cz V'!F97</f>
        <v>0</v>
      </c>
      <c r="E26" s="39"/>
      <c r="F26" s="40">
        <f>'cz V'!F99</f>
        <v>0</v>
      </c>
      <c r="G26" s="40"/>
      <c r="H26" s="16"/>
      <c r="I26" s="16"/>
    </row>
    <row r="27" spans="1:9" ht="28.5" customHeight="1" x14ac:dyDescent="0.25">
      <c r="A27" s="35" t="s">
        <v>23</v>
      </c>
      <c r="B27" s="41" t="s">
        <v>637</v>
      </c>
      <c r="C27" s="42"/>
      <c r="D27" s="38">
        <f>'cz VI'!F54</f>
        <v>0</v>
      </c>
      <c r="E27" s="39"/>
      <c r="F27" s="40">
        <f>'cz VI'!F56</f>
        <v>0</v>
      </c>
      <c r="G27" s="40"/>
      <c r="H27" s="16"/>
      <c r="I27" s="16"/>
    </row>
    <row r="28" spans="1:9" ht="45.75" customHeight="1" x14ac:dyDescent="0.25">
      <c r="A28" s="35" t="s">
        <v>14</v>
      </c>
      <c r="B28" s="41" t="s">
        <v>638</v>
      </c>
      <c r="C28" s="42"/>
      <c r="D28" s="38">
        <f>'cz VII'!F56</f>
        <v>0</v>
      </c>
      <c r="E28" s="39"/>
      <c r="F28" s="40">
        <f>'cz VII'!F58</f>
        <v>0</v>
      </c>
      <c r="G28" s="40"/>
      <c r="H28" s="16"/>
      <c r="I28" s="16"/>
    </row>
    <row r="29" spans="1:9" ht="44.25" customHeight="1" x14ac:dyDescent="0.25">
      <c r="A29" s="35" t="s">
        <v>19</v>
      </c>
      <c r="B29" s="41" t="s">
        <v>639</v>
      </c>
      <c r="C29" s="42"/>
      <c r="D29" s="38">
        <f>'cz VIII'!F48</f>
        <v>0</v>
      </c>
      <c r="E29" s="39"/>
      <c r="F29" s="40">
        <f>'cz VIII'!F50</f>
        <v>0</v>
      </c>
      <c r="G29" s="40"/>
      <c r="H29" s="16"/>
      <c r="I29" s="16"/>
    </row>
    <row r="30" spans="1:9" ht="44.25" customHeight="1" x14ac:dyDescent="0.25">
      <c r="A30" s="35" t="s">
        <v>20</v>
      </c>
      <c r="B30" s="41" t="s">
        <v>640</v>
      </c>
      <c r="C30" s="42"/>
      <c r="D30" s="38">
        <f>'cz IX'!F58</f>
        <v>0</v>
      </c>
      <c r="E30" s="39"/>
      <c r="F30" s="40">
        <f>'cz IX'!F60</f>
        <v>0</v>
      </c>
      <c r="G30" s="40"/>
      <c r="H30" s="16"/>
      <c r="I30" s="16"/>
    </row>
    <row r="31" spans="1:9" ht="46.5" customHeight="1" x14ac:dyDescent="0.25">
      <c r="A31" s="35" t="s">
        <v>21</v>
      </c>
      <c r="B31" s="41" t="s">
        <v>641</v>
      </c>
      <c r="C31" s="43"/>
      <c r="D31" s="40">
        <f>'cz X'!F92</f>
        <v>0</v>
      </c>
      <c r="E31" s="40"/>
      <c r="F31" s="40">
        <f>'cz X'!F94</f>
        <v>0</v>
      </c>
      <c r="G31" s="40"/>
      <c r="H31" s="16"/>
      <c r="I31" s="16"/>
    </row>
    <row r="32" spans="1:9" x14ac:dyDescent="0.25">
      <c r="A32" s="44" t="s">
        <v>13</v>
      </c>
      <c r="B32" s="44"/>
      <c r="C32" s="45"/>
      <c r="D32" s="46">
        <f>SUM(D22:E31)</f>
        <v>0</v>
      </c>
      <c r="E32" s="46"/>
      <c r="F32" s="46">
        <f>SUM(F22:G31)</f>
        <v>0</v>
      </c>
      <c r="G32" s="46"/>
      <c r="H32" s="17"/>
      <c r="I32" s="17"/>
    </row>
    <row r="33" spans="1:10" ht="45" customHeight="1" x14ac:dyDescent="0.25">
      <c r="A33" s="18" t="s">
        <v>577</v>
      </c>
      <c r="B33" s="18"/>
      <c r="C33" s="18"/>
      <c r="D33" s="18"/>
      <c r="E33" s="18"/>
      <c r="F33" s="18"/>
      <c r="G33" s="18"/>
      <c r="H33" s="18"/>
      <c r="I33" s="18"/>
    </row>
    <row r="34" spans="1:10" x14ac:dyDescent="0.25">
      <c r="A34" s="19"/>
      <c r="B34" s="19"/>
      <c r="C34" s="19"/>
      <c r="D34" s="19"/>
      <c r="E34" s="19"/>
      <c r="F34" s="19"/>
      <c r="G34" s="19"/>
      <c r="H34" s="19"/>
      <c r="I34" s="19"/>
    </row>
    <row r="35" spans="1:10" ht="15.75" customHeight="1" x14ac:dyDescent="0.25">
      <c r="A35" s="20" t="s">
        <v>644</v>
      </c>
      <c r="B35" s="20"/>
      <c r="C35" s="20"/>
      <c r="D35" s="20"/>
      <c r="E35" s="20"/>
      <c r="F35" s="20"/>
      <c r="G35" s="20"/>
      <c r="H35" s="20"/>
      <c r="I35" s="20"/>
      <c r="J35" s="20"/>
    </row>
    <row r="36" spans="1:10" ht="24.75" customHeight="1" x14ac:dyDescent="0.25">
      <c r="A36" s="21" t="s">
        <v>12</v>
      </c>
      <c r="B36" s="22" t="s">
        <v>631</v>
      </c>
      <c r="C36" s="22"/>
      <c r="D36" s="23" t="s">
        <v>643</v>
      </c>
      <c r="E36" s="23"/>
      <c r="F36" s="23"/>
      <c r="G36" s="23"/>
      <c r="H36" s="23"/>
      <c r="I36" s="23"/>
      <c r="J36" s="23"/>
    </row>
    <row r="37" spans="1:10" ht="75" customHeight="1" x14ac:dyDescent="0.25">
      <c r="A37" s="12" t="s">
        <v>15</v>
      </c>
      <c r="B37" s="13" t="s">
        <v>632</v>
      </c>
      <c r="C37" s="14"/>
      <c r="D37" s="24" t="s">
        <v>642</v>
      </c>
      <c r="E37" s="24"/>
      <c r="F37" s="24"/>
      <c r="G37" s="24"/>
      <c r="H37" s="24"/>
      <c r="I37" s="24"/>
      <c r="J37" s="24"/>
    </row>
    <row r="38" spans="1:10" ht="75" customHeight="1" x14ac:dyDescent="0.25">
      <c r="A38" s="12" t="s">
        <v>16</v>
      </c>
      <c r="B38" s="13" t="s">
        <v>633</v>
      </c>
      <c r="C38" s="14"/>
      <c r="D38" s="24" t="s">
        <v>642</v>
      </c>
      <c r="E38" s="24"/>
      <c r="F38" s="24"/>
      <c r="G38" s="24"/>
      <c r="H38" s="24"/>
      <c r="I38" s="24"/>
      <c r="J38" s="24"/>
    </row>
    <row r="39" spans="1:10" ht="75" customHeight="1" x14ac:dyDescent="0.25">
      <c r="A39" s="12" t="s">
        <v>17</v>
      </c>
      <c r="B39" s="13" t="s">
        <v>634</v>
      </c>
      <c r="C39" s="14"/>
      <c r="D39" s="24" t="s">
        <v>642</v>
      </c>
      <c r="E39" s="24"/>
      <c r="F39" s="24"/>
      <c r="G39" s="24"/>
      <c r="H39" s="24"/>
      <c r="I39" s="24"/>
      <c r="J39" s="24"/>
    </row>
    <row r="40" spans="1:10" ht="78" customHeight="1" x14ac:dyDescent="0.25">
      <c r="A40" s="12" t="s">
        <v>18</v>
      </c>
      <c r="B40" s="13" t="s">
        <v>635</v>
      </c>
      <c r="C40" s="14"/>
      <c r="D40" s="24" t="s">
        <v>642</v>
      </c>
      <c r="E40" s="24"/>
      <c r="F40" s="24"/>
      <c r="G40" s="24"/>
      <c r="H40" s="24"/>
      <c r="I40" s="24"/>
      <c r="J40" s="24"/>
    </row>
    <row r="41" spans="1:10" ht="78" customHeight="1" x14ac:dyDescent="0.25">
      <c r="A41" s="12" t="s">
        <v>22</v>
      </c>
      <c r="B41" s="13" t="s">
        <v>636</v>
      </c>
      <c r="C41" s="14"/>
      <c r="D41" s="24" t="s">
        <v>642</v>
      </c>
      <c r="E41" s="24"/>
      <c r="F41" s="24"/>
      <c r="G41" s="24"/>
      <c r="H41" s="24"/>
      <c r="I41" s="24"/>
      <c r="J41" s="24"/>
    </row>
    <row r="42" spans="1:10" ht="78" customHeight="1" x14ac:dyDescent="0.25">
      <c r="A42" s="12" t="s">
        <v>23</v>
      </c>
      <c r="B42" s="13" t="s">
        <v>637</v>
      </c>
      <c r="C42" s="14"/>
      <c r="D42" s="24" t="s">
        <v>642</v>
      </c>
      <c r="E42" s="24"/>
      <c r="F42" s="24"/>
      <c r="G42" s="24"/>
      <c r="H42" s="24"/>
      <c r="I42" s="24"/>
      <c r="J42" s="24"/>
    </row>
    <row r="43" spans="1:10" ht="78" customHeight="1" x14ac:dyDescent="0.25">
      <c r="A43" s="12" t="s">
        <v>14</v>
      </c>
      <c r="B43" s="13" t="s">
        <v>638</v>
      </c>
      <c r="C43" s="14"/>
      <c r="D43" s="24" t="s">
        <v>642</v>
      </c>
      <c r="E43" s="24"/>
      <c r="F43" s="24"/>
      <c r="G43" s="24"/>
      <c r="H43" s="24"/>
      <c r="I43" s="24"/>
      <c r="J43" s="24"/>
    </row>
    <row r="44" spans="1:10" ht="78" customHeight="1" x14ac:dyDescent="0.25">
      <c r="A44" s="12" t="s">
        <v>19</v>
      </c>
      <c r="B44" s="13" t="s">
        <v>639</v>
      </c>
      <c r="C44" s="14"/>
      <c r="D44" s="24" t="s">
        <v>642</v>
      </c>
      <c r="E44" s="24"/>
      <c r="F44" s="24"/>
      <c r="G44" s="24"/>
      <c r="H44" s="24"/>
      <c r="I44" s="24"/>
      <c r="J44" s="24"/>
    </row>
    <row r="45" spans="1:10" ht="78" customHeight="1" x14ac:dyDescent="0.25">
      <c r="A45" s="12" t="s">
        <v>20</v>
      </c>
      <c r="B45" s="13" t="s">
        <v>640</v>
      </c>
      <c r="C45" s="14"/>
      <c r="D45" s="24" t="s">
        <v>642</v>
      </c>
      <c r="E45" s="24"/>
      <c r="F45" s="24"/>
      <c r="G45" s="24"/>
      <c r="H45" s="24"/>
      <c r="I45" s="24"/>
      <c r="J45" s="24"/>
    </row>
    <row r="46" spans="1:10" ht="78" customHeight="1" x14ac:dyDescent="0.25">
      <c r="A46" s="12" t="s">
        <v>21</v>
      </c>
      <c r="B46" s="13" t="s">
        <v>641</v>
      </c>
      <c r="C46" s="14"/>
      <c r="D46" s="24" t="s">
        <v>642</v>
      </c>
      <c r="E46" s="24"/>
      <c r="F46" s="24"/>
      <c r="G46" s="24"/>
      <c r="H46" s="24"/>
      <c r="I46" s="24"/>
      <c r="J46" s="24"/>
    </row>
    <row r="47" spans="1:10" x14ac:dyDescent="0.25">
      <c r="A47" s="25" t="s">
        <v>578</v>
      </c>
      <c r="B47" s="25"/>
      <c r="C47" s="25"/>
      <c r="D47" s="25"/>
      <c r="E47" s="25"/>
      <c r="F47" s="25"/>
      <c r="G47" s="25"/>
      <c r="H47" s="25"/>
      <c r="I47" s="25"/>
    </row>
    <row r="48" spans="1:10" x14ac:dyDescent="0.25">
      <c r="A48" s="9" t="s">
        <v>579</v>
      </c>
      <c r="B48" s="9"/>
      <c r="C48" s="9"/>
      <c r="D48" s="9"/>
      <c r="E48" s="9"/>
      <c r="F48" s="9"/>
      <c r="G48" s="9"/>
      <c r="H48" s="9"/>
      <c r="I48" s="9"/>
    </row>
    <row r="49" spans="1:12" ht="199.5" customHeight="1" x14ac:dyDescent="0.25">
      <c r="A49" s="8" t="s">
        <v>580</v>
      </c>
      <c r="B49" s="8"/>
      <c r="C49" s="8"/>
      <c r="D49" s="8"/>
      <c r="E49" s="8"/>
      <c r="F49" s="8"/>
      <c r="G49" s="8"/>
      <c r="H49" s="8"/>
      <c r="I49" s="8"/>
    </row>
    <row r="50" spans="1:12" ht="18.75" customHeight="1" x14ac:dyDescent="0.25">
      <c r="A50" s="8" t="s">
        <v>581</v>
      </c>
      <c r="B50" s="8"/>
      <c r="C50" s="8"/>
      <c r="D50" s="8"/>
      <c r="E50" s="8"/>
      <c r="F50" s="8"/>
      <c r="G50" s="8"/>
      <c r="H50" s="8"/>
      <c r="I50" s="8"/>
    </row>
    <row r="51" spans="1:12" x14ac:dyDescent="0.25">
      <c r="A51" s="26" t="s">
        <v>15</v>
      </c>
      <c r="B51" s="6"/>
      <c r="C51" s="6"/>
      <c r="D51" s="6"/>
      <c r="E51" s="6"/>
      <c r="F51" s="6"/>
      <c r="G51" s="6"/>
      <c r="H51" s="6"/>
      <c r="I51" s="6"/>
    </row>
    <row r="52" spans="1:12" x14ac:dyDescent="0.25">
      <c r="A52" s="26" t="s">
        <v>16</v>
      </c>
      <c r="B52" s="6"/>
      <c r="C52" s="6"/>
      <c r="D52" s="6"/>
      <c r="E52" s="6"/>
      <c r="F52" s="6"/>
      <c r="G52" s="6"/>
      <c r="H52" s="6"/>
      <c r="I52" s="6"/>
    </row>
    <row r="53" spans="1:12" x14ac:dyDescent="0.25">
      <c r="A53" s="26" t="s">
        <v>17</v>
      </c>
      <c r="B53" s="6"/>
      <c r="C53" s="6"/>
      <c r="D53" s="6"/>
      <c r="E53" s="6"/>
      <c r="F53" s="6"/>
      <c r="G53" s="6"/>
      <c r="H53" s="6"/>
      <c r="I53" s="6"/>
    </row>
    <row r="54" spans="1:12" x14ac:dyDescent="0.25">
      <c r="A54" s="26" t="s">
        <v>18</v>
      </c>
      <c r="B54" s="6"/>
      <c r="C54" s="6"/>
      <c r="D54" s="6"/>
      <c r="E54" s="6"/>
      <c r="F54" s="6"/>
      <c r="G54" s="6"/>
      <c r="H54" s="6"/>
      <c r="I54" s="6"/>
    </row>
    <row r="55" spans="1:12" x14ac:dyDescent="0.25">
      <c r="A55" s="26" t="s">
        <v>22</v>
      </c>
      <c r="B55" s="6"/>
      <c r="C55" s="6"/>
      <c r="D55" s="6"/>
      <c r="E55" s="6"/>
      <c r="F55" s="6"/>
      <c r="G55" s="6"/>
      <c r="H55" s="6"/>
      <c r="I55" s="6"/>
    </row>
    <row r="56" spans="1:12" x14ac:dyDescent="0.25">
      <c r="A56" s="26" t="s">
        <v>23</v>
      </c>
      <c r="B56" s="6"/>
      <c r="C56" s="6"/>
      <c r="D56" s="6"/>
      <c r="E56" s="6"/>
      <c r="F56" s="6"/>
      <c r="G56" s="6"/>
      <c r="H56" s="6"/>
      <c r="I56" s="6"/>
    </row>
    <row r="57" spans="1:12" ht="45.75" customHeight="1" x14ac:dyDescent="0.25">
      <c r="A57" s="8" t="s">
        <v>569</v>
      </c>
      <c r="B57" s="8"/>
      <c r="C57" s="8"/>
      <c r="D57" s="8"/>
      <c r="E57" s="8"/>
      <c r="F57" s="8"/>
      <c r="G57" s="8"/>
      <c r="H57" s="8"/>
      <c r="I57" s="8"/>
      <c r="L57" s="27"/>
    </row>
    <row r="58" spans="1:12" x14ac:dyDescent="0.25">
      <c r="A58" s="26" t="s">
        <v>15</v>
      </c>
      <c r="B58" s="6"/>
      <c r="C58" s="6"/>
      <c r="D58" s="6"/>
      <c r="E58" s="6"/>
      <c r="F58" s="6"/>
      <c r="G58" s="6"/>
      <c r="H58" s="6"/>
      <c r="I58" s="6"/>
    </row>
    <row r="59" spans="1:12" x14ac:dyDescent="0.25">
      <c r="A59" s="26" t="s">
        <v>16</v>
      </c>
      <c r="B59" s="6"/>
      <c r="C59" s="6"/>
      <c r="D59" s="6"/>
      <c r="E59" s="6"/>
      <c r="F59" s="6"/>
      <c r="G59" s="6"/>
      <c r="H59" s="6"/>
      <c r="I59" s="6"/>
    </row>
    <row r="60" spans="1:12" x14ac:dyDescent="0.25">
      <c r="A60" s="26" t="s">
        <v>17</v>
      </c>
      <c r="B60" s="6"/>
      <c r="C60" s="6"/>
      <c r="D60" s="6"/>
      <c r="E60" s="6"/>
      <c r="F60" s="6"/>
      <c r="G60" s="6"/>
      <c r="H60" s="6"/>
      <c r="I60" s="6"/>
    </row>
    <row r="61" spans="1:12" x14ac:dyDescent="0.25">
      <c r="A61" s="26" t="s">
        <v>18</v>
      </c>
      <c r="B61" s="6"/>
      <c r="C61" s="6"/>
      <c r="D61" s="6"/>
      <c r="E61" s="6"/>
      <c r="F61" s="6"/>
      <c r="G61" s="6"/>
      <c r="H61" s="6"/>
      <c r="I61" s="6"/>
    </row>
    <row r="62" spans="1:12" x14ac:dyDescent="0.25">
      <c r="A62" s="26" t="s">
        <v>22</v>
      </c>
      <c r="B62" s="6"/>
      <c r="C62" s="6"/>
      <c r="D62" s="6"/>
      <c r="E62" s="6"/>
      <c r="F62" s="6"/>
      <c r="G62" s="6"/>
      <c r="H62" s="6"/>
      <c r="I62" s="6"/>
    </row>
    <row r="63" spans="1:12" x14ac:dyDescent="0.25">
      <c r="A63" s="26" t="s">
        <v>23</v>
      </c>
      <c r="B63" s="6"/>
      <c r="C63" s="6"/>
      <c r="D63" s="6"/>
      <c r="E63" s="6"/>
      <c r="F63" s="6"/>
      <c r="G63" s="6"/>
      <c r="H63" s="6"/>
      <c r="I63" s="6"/>
    </row>
    <row r="64" spans="1:12" ht="18" customHeight="1" x14ac:dyDescent="0.25">
      <c r="A64" s="8" t="s">
        <v>570</v>
      </c>
      <c r="B64" s="9"/>
      <c r="C64" s="9"/>
      <c r="D64" s="9"/>
      <c r="E64" s="9"/>
      <c r="F64" s="9"/>
      <c r="G64" s="9"/>
      <c r="H64" s="9"/>
      <c r="I64" s="9"/>
    </row>
    <row r="65" spans="1:9" ht="18" customHeight="1" x14ac:dyDescent="0.25">
      <c r="A65" s="28" t="s">
        <v>15</v>
      </c>
      <c r="B65" s="6"/>
      <c r="C65" s="6"/>
      <c r="D65" s="6"/>
      <c r="E65" s="6"/>
      <c r="F65" s="6"/>
      <c r="G65" s="6"/>
      <c r="H65" s="6"/>
      <c r="I65" s="6"/>
    </row>
    <row r="66" spans="1:9" ht="214.5" customHeight="1" x14ac:dyDescent="0.25">
      <c r="A66" s="8" t="s">
        <v>571</v>
      </c>
      <c r="B66" s="8"/>
      <c r="C66" s="8"/>
      <c r="D66" s="8"/>
      <c r="E66" s="8"/>
      <c r="F66" s="8"/>
      <c r="G66" s="8"/>
      <c r="H66" s="8"/>
      <c r="I66" s="8"/>
    </row>
    <row r="67" spans="1:9" ht="210.75" customHeight="1" x14ac:dyDescent="0.25">
      <c r="A67" s="8" t="s">
        <v>582</v>
      </c>
      <c r="B67" s="9"/>
      <c r="C67" s="9"/>
      <c r="D67" s="9"/>
      <c r="E67" s="9"/>
      <c r="F67" s="9"/>
      <c r="G67" s="9"/>
      <c r="H67" s="9"/>
      <c r="I67" s="9"/>
    </row>
    <row r="68" spans="1:9" ht="229.5" customHeight="1" x14ac:dyDescent="0.25">
      <c r="A68" s="8" t="s">
        <v>572</v>
      </c>
      <c r="B68" s="9"/>
      <c r="C68" s="9"/>
      <c r="D68" s="9"/>
      <c r="E68" s="9"/>
      <c r="F68" s="9"/>
      <c r="G68" s="9"/>
      <c r="H68" s="9"/>
      <c r="I68" s="9"/>
    </row>
    <row r="69" spans="1:9" ht="270" customHeight="1" x14ac:dyDescent="0.25">
      <c r="A69" s="8" t="s">
        <v>574</v>
      </c>
      <c r="B69" s="9"/>
      <c r="C69" s="9"/>
      <c r="D69" s="9"/>
      <c r="E69" s="9"/>
      <c r="F69" s="9"/>
      <c r="G69" s="9"/>
      <c r="H69" s="9"/>
      <c r="I69" s="9"/>
    </row>
    <row r="70" spans="1:9" ht="153" customHeight="1" x14ac:dyDescent="0.25">
      <c r="A70" s="8" t="s">
        <v>583</v>
      </c>
      <c r="B70" s="9"/>
      <c r="C70" s="9"/>
      <c r="D70" s="9"/>
      <c r="E70" s="9"/>
      <c r="F70" s="9"/>
      <c r="G70" s="9"/>
      <c r="H70" s="9"/>
      <c r="I70" s="9"/>
    </row>
    <row r="71" spans="1:9" ht="17.25" customHeight="1" x14ac:dyDescent="0.25"/>
    <row r="72" spans="1:9" ht="58.5" customHeight="1" x14ac:dyDescent="0.25">
      <c r="A72" s="29" t="s">
        <v>573</v>
      </c>
      <c r="B72" s="30"/>
      <c r="C72" s="30"/>
      <c r="D72" s="30"/>
      <c r="E72" s="30"/>
      <c r="F72" s="30"/>
      <c r="G72" s="30"/>
      <c r="H72" s="30"/>
      <c r="I72" s="30"/>
    </row>
  </sheetData>
  <sheetProtection algorithmName="SHA-512" hashValue="asj8oBf/tibiVVrb/4bG3I4PKcwl7+8IXdhZRzpf3aW/h6HuS4q4cWymb19fAYpd9WKTxMQo8ldHlMwcYlqUFQ==" saltValue="vVQbKN8gMb0P3RjFDwlkjA==" spinCount="100000" sheet="1" objects="1" scenarios="1" formatCells="0" formatColumns="0" formatRows="0"/>
  <mergeCells count="116">
    <mergeCell ref="B36:C36"/>
    <mergeCell ref="B37:C37"/>
    <mergeCell ref="B38:C38"/>
    <mergeCell ref="B39:C39"/>
    <mergeCell ref="B40:C40"/>
    <mergeCell ref="B46:C46"/>
    <mergeCell ref="D37:J37"/>
    <mergeCell ref="D38:J38"/>
    <mergeCell ref="D39:J39"/>
    <mergeCell ref="D40:J40"/>
    <mergeCell ref="B41:C41"/>
    <mergeCell ref="B42:C42"/>
    <mergeCell ref="B43:C43"/>
    <mergeCell ref="B44:C44"/>
    <mergeCell ref="B45:C45"/>
    <mergeCell ref="A47:I47"/>
    <mergeCell ref="A33:I33"/>
    <mergeCell ref="A72:I72"/>
    <mergeCell ref="A68:I68"/>
    <mergeCell ref="A67:I67"/>
    <mergeCell ref="A69:I69"/>
    <mergeCell ref="A70:I70"/>
    <mergeCell ref="B63:I63"/>
    <mergeCell ref="A64:I64"/>
    <mergeCell ref="A66:I66"/>
    <mergeCell ref="B65:I65"/>
    <mergeCell ref="B58:I58"/>
    <mergeCell ref="B59:I59"/>
    <mergeCell ref="B60:I60"/>
    <mergeCell ref="B61:I61"/>
    <mergeCell ref="B62:I62"/>
    <mergeCell ref="D46:J46"/>
    <mergeCell ref="D36:J36"/>
    <mergeCell ref="A35:J35"/>
    <mergeCell ref="D41:J41"/>
    <mergeCell ref="D42:J42"/>
    <mergeCell ref="D43:J43"/>
    <mergeCell ref="D44:J44"/>
    <mergeCell ref="D45:J45"/>
    <mergeCell ref="D9:I9"/>
    <mergeCell ref="D10:I10"/>
    <mergeCell ref="D11:I11"/>
    <mergeCell ref="D12:I12"/>
    <mergeCell ref="D13:I13"/>
    <mergeCell ref="D14:I14"/>
    <mergeCell ref="A9:C9"/>
    <mergeCell ref="A10:C10"/>
    <mergeCell ref="A11:C11"/>
    <mergeCell ref="A12:C12"/>
    <mergeCell ref="A13:C13"/>
    <mergeCell ref="F26:G26"/>
    <mergeCell ref="B23:C23"/>
    <mergeCell ref="B24:C24"/>
    <mergeCell ref="B25:C25"/>
    <mergeCell ref="B26:C26"/>
    <mergeCell ref="F23:G23"/>
    <mergeCell ref="F24:G24"/>
    <mergeCell ref="H25:I25"/>
    <mergeCell ref="A14:C14"/>
    <mergeCell ref="A15:C15"/>
    <mergeCell ref="B21:C21"/>
    <mergeCell ref="B22:C22"/>
    <mergeCell ref="A17:I17"/>
    <mergeCell ref="A19:I19"/>
    <mergeCell ref="A20:I20"/>
    <mergeCell ref="D21:E21"/>
    <mergeCell ref="D22:E22"/>
    <mergeCell ref="F21:G21"/>
    <mergeCell ref="F22:G22"/>
    <mergeCell ref="H21:I21"/>
    <mergeCell ref="H22:I22"/>
    <mergeCell ref="A32:C32"/>
    <mergeCell ref="D30:E30"/>
    <mergeCell ref="D31:E31"/>
    <mergeCell ref="D27:E27"/>
    <mergeCell ref="D28:E28"/>
    <mergeCell ref="D29:E29"/>
    <mergeCell ref="B27:C27"/>
    <mergeCell ref="B29:C29"/>
    <mergeCell ref="B30:C30"/>
    <mergeCell ref="B31:C31"/>
    <mergeCell ref="B28:C28"/>
    <mergeCell ref="A57:I57"/>
    <mergeCell ref="A49:I49"/>
    <mergeCell ref="A48:I48"/>
    <mergeCell ref="A50:I50"/>
    <mergeCell ref="B51:I51"/>
    <mergeCell ref="B52:I52"/>
    <mergeCell ref="B53:I53"/>
    <mergeCell ref="B54:I54"/>
    <mergeCell ref="B55:I55"/>
    <mergeCell ref="B56:I56"/>
    <mergeCell ref="H26:I26"/>
    <mergeCell ref="D32:E32"/>
    <mergeCell ref="F32:G32"/>
    <mergeCell ref="D6:I6"/>
    <mergeCell ref="D7:I7"/>
    <mergeCell ref="H23:I23"/>
    <mergeCell ref="H24:I24"/>
    <mergeCell ref="H32:I32"/>
    <mergeCell ref="H28:I28"/>
    <mergeCell ref="H29:I29"/>
    <mergeCell ref="H30:I30"/>
    <mergeCell ref="H31:I31"/>
    <mergeCell ref="D23:E23"/>
    <mergeCell ref="D24:E24"/>
    <mergeCell ref="D25:E25"/>
    <mergeCell ref="F28:G28"/>
    <mergeCell ref="F29:G29"/>
    <mergeCell ref="F30:G30"/>
    <mergeCell ref="F31:G31"/>
    <mergeCell ref="F27:G27"/>
    <mergeCell ref="H27:I27"/>
    <mergeCell ref="D15:I15"/>
    <mergeCell ref="D26:E26"/>
    <mergeCell ref="F25:G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7236-0DA3-426B-AB09-5576EC64FE66}">
  <dimension ref="A1:F60"/>
  <sheetViews>
    <sheetView view="pageBreakPreview" zoomScaleNormal="100" zoomScaleSheetLayoutView="100" workbookViewId="0">
      <selection activeCell="K46" sqref="K46"/>
    </sheetView>
  </sheetViews>
  <sheetFormatPr defaultRowHeight="15" x14ac:dyDescent="0.25"/>
  <cols>
    <col min="1" max="1" width="5.7109375" style="11" customWidth="1"/>
    <col min="2" max="2" width="25.42578125" style="11" customWidth="1"/>
    <col min="3" max="4" width="9.140625" style="11"/>
    <col min="5" max="6" width="19" style="11" customWidth="1"/>
    <col min="7" max="16384" width="9.140625" style="11"/>
  </cols>
  <sheetData>
    <row r="1" spans="1:6" ht="47.25" customHeight="1" x14ac:dyDescent="0.25"/>
    <row r="2" spans="1:6" ht="15.75" x14ac:dyDescent="0.25">
      <c r="A2" s="52" t="s">
        <v>584</v>
      </c>
      <c r="B2" s="53"/>
      <c r="C2" s="53"/>
      <c r="D2" s="53"/>
      <c r="E2" s="53"/>
      <c r="F2" s="54"/>
    </row>
    <row r="3" spans="1:6" s="47" customFormat="1" ht="46.5" customHeight="1" x14ac:dyDescent="0.25">
      <c r="A3" s="55" t="s">
        <v>12</v>
      </c>
      <c r="B3" s="55" t="s">
        <v>47</v>
      </c>
      <c r="C3" s="55" t="s">
        <v>48</v>
      </c>
      <c r="D3" s="55" t="s">
        <v>49</v>
      </c>
      <c r="E3" s="55" t="s">
        <v>51</v>
      </c>
      <c r="F3" s="55" t="s">
        <v>50</v>
      </c>
    </row>
    <row r="4" spans="1:6" ht="30" x14ac:dyDescent="0.25">
      <c r="A4" s="57" t="s">
        <v>15</v>
      </c>
      <c r="B4" s="57" t="s">
        <v>458</v>
      </c>
      <c r="C4" s="60" t="s">
        <v>26</v>
      </c>
      <c r="D4" s="57">
        <v>1</v>
      </c>
      <c r="E4" s="48"/>
      <c r="F4" s="64">
        <f t="shared" ref="F4:F28" si="0">D4*E4</f>
        <v>0</v>
      </c>
    </row>
    <row r="5" spans="1:6" x14ac:dyDescent="0.25">
      <c r="A5" s="57" t="s">
        <v>16</v>
      </c>
      <c r="B5" s="57" t="s">
        <v>459</v>
      </c>
      <c r="C5" s="60" t="s">
        <v>26</v>
      </c>
      <c r="D5" s="57">
        <v>2</v>
      </c>
      <c r="E5" s="48"/>
      <c r="F5" s="64">
        <f t="shared" si="0"/>
        <v>0</v>
      </c>
    </row>
    <row r="6" spans="1:6" x14ac:dyDescent="0.25">
      <c r="A6" s="57" t="s">
        <v>17</v>
      </c>
      <c r="B6" s="57" t="s">
        <v>460</v>
      </c>
      <c r="C6" s="60" t="s">
        <v>26</v>
      </c>
      <c r="D6" s="57">
        <v>4</v>
      </c>
      <c r="E6" s="48"/>
      <c r="F6" s="64">
        <f t="shared" si="0"/>
        <v>0</v>
      </c>
    </row>
    <row r="7" spans="1:6" ht="30" x14ac:dyDescent="0.25">
      <c r="A7" s="57" t="s">
        <v>18</v>
      </c>
      <c r="B7" s="57" t="s">
        <v>461</v>
      </c>
      <c r="C7" s="60" t="s">
        <v>26</v>
      </c>
      <c r="D7" s="57">
        <v>1</v>
      </c>
      <c r="E7" s="48"/>
      <c r="F7" s="64">
        <f t="shared" si="0"/>
        <v>0</v>
      </c>
    </row>
    <row r="8" spans="1:6" ht="30" x14ac:dyDescent="0.25">
      <c r="A8" s="57" t="s">
        <v>22</v>
      </c>
      <c r="B8" s="57" t="s">
        <v>462</v>
      </c>
      <c r="C8" s="60" t="s">
        <v>26</v>
      </c>
      <c r="D8" s="57">
        <v>4</v>
      </c>
      <c r="E8" s="48"/>
      <c r="F8" s="64">
        <f t="shared" si="0"/>
        <v>0</v>
      </c>
    </row>
    <row r="9" spans="1:6" ht="60" x14ac:dyDescent="0.25">
      <c r="A9" s="57" t="s">
        <v>23</v>
      </c>
      <c r="B9" s="57" t="s">
        <v>463</v>
      </c>
      <c r="C9" s="60" t="s">
        <v>26</v>
      </c>
      <c r="D9" s="57">
        <v>2</v>
      </c>
      <c r="E9" s="48"/>
      <c r="F9" s="64">
        <f t="shared" si="0"/>
        <v>0</v>
      </c>
    </row>
    <row r="10" spans="1:6" x14ac:dyDescent="0.25">
      <c r="A10" s="57" t="s">
        <v>14</v>
      </c>
      <c r="B10" s="57" t="s">
        <v>464</v>
      </c>
      <c r="C10" s="60" t="s">
        <v>26</v>
      </c>
      <c r="D10" s="57">
        <v>2</v>
      </c>
      <c r="E10" s="48"/>
      <c r="F10" s="64">
        <f t="shared" si="0"/>
        <v>0</v>
      </c>
    </row>
    <row r="11" spans="1:6" ht="30" x14ac:dyDescent="0.25">
      <c r="A11" s="57" t="s">
        <v>19</v>
      </c>
      <c r="B11" s="57" t="s">
        <v>465</v>
      </c>
      <c r="C11" s="60" t="s">
        <v>26</v>
      </c>
      <c r="D11" s="57">
        <v>4</v>
      </c>
      <c r="E11" s="48"/>
      <c r="F11" s="64">
        <f t="shared" si="0"/>
        <v>0</v>
      </c>
    </row>
    <row r="12" spans="1:6" ht="30" x14ac:dyDescent="0.25">
      <c r="A12" s="57" t="s">
        <v>20</v>
      </c>
      <c r="B12" s="57" t="s">
        <v>466</v>
      </c>
      <c r="C12" s="60" t="s">
        <v>26</v>
      </c>
      <c r="D12" s="57">
        <v>1</v>
      </c>
      <c r="E12" s="48"/>
      <c r="F12" s="64">
        <f t="shared" si="0"/>
        <v>0</v>
      </c>
    </row>
    <row r="13" spans="1:6" x14ac:dyDescent="0.25">
      <c r="A13" s="57" t="s">
        <v>21</v>
      </c>
      <c r="B13" s="57" t="s">
        <v>467</v>
      </c>
      <c r="C13" s="60" t="s">
        <v>26</v>
      </c>
      <c r="D13" s="57">
        <v>4</v>
      </c>
      <c r="E13" s="48"/>
      <c r="F13" s="64">
        <f t="shared" si="0"/>
        <v>0</v>
      </c>
    </row>
    <row r="14" spans="1:6" ht="30" x14ac:dyDescent="0.25">
      <c r="A14" s="57" t="s">
        <v>35</v>
      </c>
      <c r="B14" s="57" t="s">
        <v>468</v>
      </c>
      <c r="C14" s="60" t="s">
        <v>26</v>
      </c>
      <c r="D14" s="57">
        <v>4</v>
      </c>
      <c r="E14" s="48"/>
      <c r="F14" s="64">
        <f t="shared" si="0"/>
        <v>0</v>
      </c>
    </row>
    <row r="15" spans="1:6" ht="45" x14ac:dyDescent="0.25">
      <c r="A15" s="57" t="s">
        <v>37</v>
      </c>
      <c r="B15" s="57" t="s">
        <v>469</v>
      </c>
      <c r="C15" s="60" t="s">
        <v>26</v>
      </c>
      <c r="D15" s="57">
        <v>4</v>
      </c>
      <c r="E15" s="48"/>
      <c r="F15" s="64">
        <f t="shared" si="0"/>
        <v>0</v>
      </c>
    </row>
    <row r="16" spans="1:6" ht="60" x14ac:dyDescent="0.25">
      <c r="A16" s="57" t="s">
        <v>38</v>
      </c>
      <c r="B16" s="57" t="s">
        <v>470</v>
      </c>
      <c r="C16" s="60" t="s">
        <v>26</v>
      </c>
      <c r="D16" s="57">
        <v>4</v>
      </c>
      <c r="E16" s="48"/>
      <c r="F16" s="64">
        <f t="shared" si="0"/>
        <v>0</v>
      </c>
    </row>
    <row r="17" spans="1:6" ht="45" x14ac:dyDescent="0.25">
      <c r="A17" s="57" t="s">
        <v>40</v>
      </c>
      <c r="B17" s="57" t="s">
        <v>471</v>
      </c>
      <c r="C17" s="60" t="s">
        <v>26</v>
      </c>
      <c r="D17" s="57">
        <v>1</v>
      </c>
      <c r="E17" s="48"/>
      <c r="F17" s="64">
        <f t="shared" si="0"/>
        <v>0</v>
      </c>
    </row>
    <row r="18" spans="1:6" ht="45" x14ac:dyDescent="0.25">
      <c r="A18" s="57" t="s">
        <v>41</v>
      </c>
      <c r="B18" s="57" t="s">
        <v>472</v>
      </c>
      <c r="C18" s="60" t="s">
        <v>26</v>
      </c>
      <c r="D18" s="57">
        <v>1</v>
      </c>
      <c r="E18" s="48"/>
      <c r="F18" s="64">
        <f t="shared" si="0"/>
        <v>0</v>
      </c>
    </row>
    <row r="19" spans="1:6" ht="30" x14ac:dyDescent="0.25">
      <c r="A19" s="57" t="s">
        <v>42</v>
      </c>
      <c r="B19" s="57" t="s">
        <v>473</v>
      </c>
      <c r="C19" s="60" t="s">
        <v>26</v>
      </c>
      <c r="D19" s="57">
        <v>4</v>
      </c>
      <c r="E19" s="48"/>
      <c r="F19" s="64">
        <f t="shared" si="0"/>
        <v>0</v>
      </c>
    </row>
    <row r="20" spans="1:6" ht="35.25" customHeight="1" x14ac:dyDescent="0.25">
      <c r="A20" s="57" t="s">
        <v>43</v>
      </c>
      <c r="B20" s="57" t="s">
        <v>474</v>
      </c>
      <c r="C20" s="60" t="s">
        <v>26</v>
      </c>
      <c r="D20" s="57">
        <v>2</v>
      </c>
      <c r="E20" s="48"/>
      <c r="F20" s="64">
        <f t="shared" si="0"/>
        <v>0</v>
      </c>
    </row>
    <row r="21" spans="1:6" ht="30" x14ac:dyDescent="0.25">
      <c r="A21" s="57" t="s">
        <v>45</v>
      </c>
      <c r="B21" s="57" t="s">
        <v>475</v>
      </c>
      <c r="C21" s="60" t="s">
        <v>26</v>
      </c>
      <c r="D21" s="57">
        <v>4</v>
      </c>
      <c r="E21" s="48"/>
      <c r="F21" s="64">
        <f t="shared" si="0"/>
        <v>0</v>
      </c>
    </row>
    <row r="22" spans="1:6" ht="30" x14ac:dyDescent="0.25">
      <c r="A22" s="57" t="s">
        <v>68</v>
      </c>
      <c r="B22" s="57" t="s">
        <v>476</v>
      </c>
      <c r="C22" s="60" t="s">
        <v>26</v>
      </c>
      <c r="D22" s="57">
        <v>4</v>
      </c>
      <c r="E22" s="48"/>
      <c r="F22" s="64">
        <f t="shared" si="0"/>
        <v>0</v>
      </c>
    </row>
    <row r="23" spans="1:6" ht="30" x14ac:dyDescent="0.25">
      <c r="A23" s="57" t="s">
        <v>70</v>
      </c>
      <c r="B23" s="57" t="s">
        <v>477</v>
      </c>
      <c r="C23" s="60" t="s">
        <v>26</v>
      </c>
      <c r="D23" s="57">
        <v>1</v>
      </c>
      <c r="E23" s="48"/>
      <c r="F23" s="64">
        <f t="shared" si="0"/>
        <v>0</v>
      </c>
    </row>
    <row r="24" spans="1:6" ht="30" x14ac:dyDescent="0.25">
      <c r="A24" s="57" t="s">
        <v>72</v>
      </c>
      <c r="B24" s="57" t="s">
        <v>478</v>
      </c>
      <c r="C24" s="60" t="s">
        <v>26</v>
      </c>
      <c r="D24" s="57">
        <v>2</v>
      </c>
      <c r="E24" s="48"/>
      <c r="F24" s="64">
        <f t="shared" si="0"/>
        <v>0</v>
      </c>
    </row>
    <row r="25" spans="1:6" ht="30" x14ac:dyDescent="0.25">
      <c r="A25" s="57" t="s">
        <v>75</v>
      </c>
      <c r="B25" s="57" t="s">
        <v>479</v>
      </c>
      <c r="C25" s="60" t="s">
        <v>26</v>
      </c>
      <c r="D25" s="57">
        <v>4</v>
      </c>
      <c r="E25" s="48"/>
      <c r="F25" s="64">
        <f t="shared" si="0"/>
        <v>0</v>
      </c>
    </row>
    <row r="26" spans="1:6" ht="30" x14ac:dyDescent="0.25">
      <c r="A26" s="57" t="s">
        <v>77</v>
      </c>
      <c r="B26" s="57" t="s">
        <v>480</v>
      </c>
      <c r="C26" s="60" t="s">
        <v>26</v>
      </c>
      <c r="D26" s="57">
        <v>4</v>
      </c>
      <c r="E26" s="48"/>
      <c r="F26" s="64">
        <f t="shared" si="0"/>
        <v>0</v>
      </c>
    </row>
    <row r="27" spans="1:6" x14ac:dyDescent="0.25">
      <c r="A27" s="57" t="s">
        <v>79</v>
      </c>
      <c r="B27" s="57" t="s">
        <v>481</v>
      </c>
      <c r="C27" s="60" t="s">
        <v>26</v>
      </c>
      <c r="D27" s="57">
        <v>4</v>
      </c>
      <c r="E27" s="48"/>
      <c r="F27" s="64">
        <f t="shared" si="0"/>
        <v>0</v>
      </c>
    </row>
    <row r="28" spans="1:6" x14ac:dyDescent="0.25">
      <c r="A28" s="57" t="s">
        <v>83</v>
      </c>
      <c r="B28" s="57" t="s">
        <v>482</v>
      </c>
      <c r="C28" s="60" t="s">
        <v>26</v>
      </c>
      <c r="D28" s="57">
        <v>4</v>
      </c>
      <c r="E28" s="48"/>
      <c r="F28" s="64">
        <f t="shared" si="0"/>
        <v>0</v>
      </c>
    </row>
    <row r="29" spans="1:6" x14ac:dyDescent="0.25">
      <c r="A29" s="56" t="s">
        <v>84</v>
      </c>
      <c r="B29" s="60" t="s">
        <v>565</v>
      </c>
      <c r="C29" s="60" t="s">
        <v>26</v>
      </c>
      <c r="D29" s="60">
        <f>SUM(D30:D33)</f>
        <v>8</v>
      </c>
      <c r="E29" s="49" t="s">
        <v>67</v>
      </c>
      <c r="F29" s="64">
        <f>SUM(F30:F33)</f>
        <v>0</v>
      </c>
    </row>
    <row r="30" spans="1:6" x14ac:dyDescent="0.25">
      <c r="A30" s="58"/>
      <c r="B30" s="60" t="s">
        <v>55</v>
      </c>
      <c r="C30" s="60" t="s">
        <v>26</v>
      </c>
      <c r="D30" s="60">
        <v>2</v>
      </c>
      <c r="E30" s="48"/>
      <c r="F30" s="64">
        <f t="shared" ref="F30:F54" si="1">D30*E30</f>
        <v>0</v>
      </c>
    </row>
    <row r="31" spans="1:6" x14ac:dyDescent="0.25">
      <c r="A31" s="58"/>
      <c r="B31" s="60" t="s">
        <v>56</v>
      </c>
      <c r="C31" s="60" t="s">
        <v>26</v>
      </c>
      <c r="D31" s="60">
        <v>4</v>
      </c>
      <c r="E31" s="48"/>
      <c r="F31" s="64">
        <f t="shared" si="1"/>
        <v>0</v>
      </c>
    </row>
    <row r="32" spans="1:6" x14ac:dyDescent="0.25">
      <c r="A32" s="58"/>
      <c r="B32" s="68" t="s">
        <v>57</v>
      </c>
      <c r="C32" s="60" t="s">
        <v>26</v>
      </c>
      <c r="D32" s="57">
        <v>1</v>
      </c>
      <c r="E32" s="48"/>
      <c r="F32" s="64">
        <f t="shared" si="1"/>
        <v>0</v>
      </c>
    </row>
    <row r="33" spans="1:6" x14ac:dyDescent="0.25">
      <c r="A33" s="59"/>
      <c r="B33" s="68" t="s">
        <v>58</v>
      </c>
      <c r="C33" s="60" t="s">
        <v>26</v>
      </c>
      <c r="D33" s="57">
        <v>1</v>
      </c>
      <c r="E33" s="48"/>
      <c r="F33" s="64">
        <f t="shared" si="1"/>
        <v>0</v>
      </c>
    </row>
    <row r="34" spans="1:6" x14ac:dyDescent="0.25">
      <c r="A34" s="67" t="s">
        <v>85</v>
      </c>
      <c r="B34" s="60" t="s">
        <v>556</v>
      </c>
      <c r="C34" s="60" t="s">
        <v>26</v>
      </c>
      <c r="D34" s="60">
        <f>SUM(D35:D42)</f>
        <v>29</v>
      </c>
      <c r="E34" s="49" t="s">
        <v>67</v>
      </c>
      <c r="F34" s="64">
        <f>SUM(F35:F42)</f>
        <v>0</v>
      </c>
    </row>
    <row r="35" spans="1:6" x14ac:dyDescent="0.25">
      <c r="A35" s="67"/>
      <c r="B35" s="68" t="s">
        <v>55</v>
      </c>
      <c r="C35" s="60" t="s">
        <v>26</v>
      </c>
      <c r="D35" s="60">
        <v>4</v>
      </c>
      <c r="E35" s="48"/>
      <c r="F35" s="64">
        <f t="shared" ref="F35:F38" si="2">D35*E35</f>
        <v>0</v>
      </c>
    </row>
    <row r="36" spans="1:6" x14ac:dyDescent="0.25">
      <c r="A36" s="67"/>
      <c r="B36" s="68" t="s">
        <v>56</v>
      </c>
      <c r="C36" s="60" t="s">
        <v>26</v>
      </c>
      <c r="D36" s="60">
        <v>1</v>
      </c>
      <c r="E36" s="48"/>
      <c r="F36" s="64">
        <f t="shared" si="2"/>
        <v>0</v>
      </c>
    </row>
    <row r="37" spans="1:6" x14ac:dyDescent="0.25">
      <c r="A37" s="67"/>
      <c r="B37" s="68" t="s">
        <v>57</v>
      </c>
      <c r="C37" s="60" t="s">
        <v>26</v>
      </c>
      <c r="D37" s="57">
        <v>4</v>
      </c>
      <c r="E37" s="48"/>
      <c r="F37" s="64">
        <f t="shared" si="2"/>
        <v>0</v>
      </c>
    </row>
    <row r="38" spans="1:6" x14ac:dyDescent="0.25">
      <c r="A38" s="67"/>
      <c r="B38" s="68" t="s">
        <v>58</v>
      </c>
      <c r="C38" s="60" t="s">
        <v>26</v>
      </c>
      <c r="D38" s="57">
        <v>4</v>
      </c>
      <c r="E38" s="48"/>
      <c r="F38" s="64">
        <f t="shared" si="2"/>
        <v>0</v>
      </c>
    </row>
    <row r="39" spans="1:6" x14ac:dyDescent="0.25">
      <c r="A39" s="67"/>
      <c r="B39" s="61" t="s">
        <v>59</v>
      </c>
      <c r="C39" s="60" t="s">
        <v>26</v>
      </c>
      <c r="D39" s="57">
        <v>4</v>
      </c>
      <c r="E39" s="48"/>
      <c r="F39" s="64">
        <f t="shared" si="1"/>
        <v>0</v>
      </c>
    </row>
    <row r="40" spans="1:6" x14ac:dyDescent="0.25">
      <c r="A40" s="67"/>
      <c r="B40" s="61" t="s">
        <v>60</v>
      </c>
      <c r="C40" s="60" t="s">
        <v>26</v>
      </c>
      <c r="D40" s="57">
        <v>4</v>
      </c>
      <c r="E40" s="48"/>
      <c r="F40" s="64">
        <f t="shared" si="1"/>
        <v>0</v>
      </c>
    </row>
    <row r="41" spans="1:6" x14ac:dyDescent="0.25">
      <c r="A41" s="67"/>
      <c r="B41" s="61" t="s">
        <v>61</v>
      </c>
      <c r="C41" s="60" t="s">
        <v>26</v>
      </c>
      <c r="D41" s="57">
        <v>4</v>
      </c>
      <c r="E41" s="48"/>
      <c r="F41" s="64">
        <f t="shared" si="1"/>
        <v>0</v>
      </c>
    </row>
    <row r="42" spans="1:6" x14ac:dyDescent="0.25">
      <c r="A42" s="67"/>
      <c r="B42" s="61" t="s">
        <v>62</v>
      </c>
      <c r="C42" s="60" t="s">
        <v>26</v>
      </c>
      <c r="D42" s="57">
        <v>4</v>
      </c>
      <c r="E42" s="48"/>
      <c r="F42" s="64">
        <f t="shared" si="1"/>
        <v>0</v>
      </c>
    </row>
    <row r="43" spans="1:6" x14ac:dyDescent="0.25">
      <c r="A43" s="57" t="s">
        <v>86</v>
      </c>
      <c r="B43" s="57" t="s">
        <v>483</v>
      </c>
      <c r="C43" s="60" t="s">
        <v>26</v>
      </c>
      <c r="D43" s="57">
        <v>4</v>
      </c>
      <c r="E43" s="48"/>
      <c r="F43" s="64">
        <f t="shared" si="1"/>
        <v>0</v>
      </c>
    </row>
    <row r="44" spans="1:6" x14ac:dyDescent="0.25">
      <c r="A44" s="57" t="s">
        <v>87</v>
      </c>
      <c r="B44" s="57" t="s">
        <v>484</v>
      </c>
      <c r="C44" s="60" t="s">
        <v>26</v>
      </c>
      <c r="D44" s="57">
        <v>10</v>
      </c>
      <c r="E44" s="48"/>
      <c r="F44" s="64">
        <f t="shared" si="1"/>
        <v>0</v>
      </c>
    </row>
    <row r="45" spans="1:6" ht="30" x14ac:dyDescent="0.25">
      <c r="A45" s="57" t="s">
        <v>88</v>
      </c>
      <c r="B45" s="57" t="s">
        <v>485</v>
      </c>
      <c r="C45" s="60" t="s">
        <v>26</v>
      </c>
      <c r="D45" s="57">
        <v>2</v>
      </c>
      <c r="E45" s="48"/>
      <c r="F45" s="64">
        <f t="shared" si="1"/>
        <v>0</v>
      </c>
    </row>
    <row r="46" spans="1:6" ht="30" x14ac:dyDescent="0.25">
      <c r="A46" s="57" t="s">
        <v>89</v>
      </c>
      <c r="B46" s="57" t="s">
        <v>486</v>
      </c>
      <c r="C46" s="60" t="s">
        <v>26</v>
      </c>
      <c r="D46" s="57">
        <v>1</v>
      </c>
      <c r="E46" s="48"/>
      <c r="F46" s="64">
        <f t="shared" si="1"/>
        <v>0</v>
      </c>
    </row>
    <row r="47" spans="1:6" ht="30" x14ac:dyDescent="0.25">
      <c r="A47" s="57" t="s">
        <v>90</v>
      </c>
      <c r="B47" s="57" t="s">
        <v>487</v>
      </c>
      <c r="C47" s="60" t="s">
        <v>26</v>
      </c>
      <c r="D47" s="57">
        <v>2</v>
      </c>
      <c r="E47" s="48"/>
      <c r="F47" s="64">
        <f t="shared" si="1"/>
        <v>0</v>
      </c>
    </row>
    <row r="48" spans="1:6" ht="30" x14ac:dyDescent="0.25">
      <c r="A48" s="57" t="s">
        <v>91</v>
      </c>
      <c r="B48" s="57" t="s">
        <v>488</v>
      </c>
      <c r="C48" s="60" t="s">
        <v>26</v>
      </c>
      <c r="D48" s="57">
        <v>1</v>
      </c>
      <c r="E48" s="48"/>
      <c r="F48" s="64">
        <f t="shared" si="1"/>
        <v>0</v>
      </c>
    </row>
    <row r="49" spans="1:6" ht="30" x14ac:dyDescent="0.25">
      <c r="A49" s="57" t="s">
        <v>92</v>
      </c>
      <c r="B49" s="57" t="s">
        <v>489</v>
      </c>
      <c r="C49" s="60" t="s">
        <v>26</v>
      </c>
      <c r="D49" s="57">
        <v>2</v>
      </c>
      <c r="E49" s="48"/>
      <c r="F49" s="64">
        <f t="shared" si="1"/>
        <v>0</v>
      </c>
    </row>
    <row r="50" spans="1:6" ht="30" x14ac:dyDescent="0.25">
      <c r="A50" s="57" t="s">
        <v>93</v>
      </c>
      <c r="B50" s="57" t="s">
        <v>490</v>
      </c>
      <c r="C50" s="60" t="s">
        <v>26</v>
      </c>
      <c r="D50" s="57">
        <v>8</v>
      </c>
      <c r="E50" s="48"/>
      <c r="F50" s="64">
        <f t="shared" si="1"/>
        <v>0</v>
      </c>
    </row>
    <row r="51" spans="1:6" x14ac:dyDescent="0.25">
      <c r="A51" s="57" t="s">
        <v>94</v>
      </c>
      <c r="B51" s="57" t="s">
        <v>491</v>
      </c>
      <c r="C51" s="60" t="s">
        <v>26</v>
      </c>
      <c r="D51" s="57">
        <v>16</v>
      </c>
      <c r="E51" s="48"/>
      <c r="F51" s="64">
        <f t="shared" si="1"/>
        <v>0</v>
      </c>
    </row>
    <row r="52" spans="1:6" x14ac:dyDescent="0.25">
      <c r="A52" s="57" t="s">
        <v>95</v>
      </c>
      <c r="B52" s="57" t="s">
        <v>492</v>
      </c>
      <c r="C52" s="60" t="s">
        <v>26</v>
      </c>
      <c r="D52" s="57">
        <v>8</v>
      </c>
      <c r="E52" s="48"/>
      <c r="F52" s="64">
        <f t="shared" si="1"/>
        <v>0</v>
      </c>
    </row>
    <row r="53" spans="1:6" x14ac:dyDescent="0.25">
      <c r="A53" s="57" t="s">
        <v>96</v>
      </c>
      <c r="B53" s="57" t="s">
        <v>493</v>
      </c>
      <c r="C53" s="60" t="s">
        <v>26</v>
      </c>
      <c r="D53" s="57">
        <v>5</v>
      </c>
      <c r="E53" s="48"/>
      <c r="F53" s="64">
        <f t="shared" si="1"/>
        <v>0</v>
      </c>
    </row>
    <row r="54" spans="1:6" ht="30" x14ac:dyDescent="0.25">
      <c r="A54" s="57" t="s">
        <v>97</v>
      </c>
      <c r="B54" s="57" t="s">
        <v>494</v>
      </c>
      <c r="C54" s="60" t="s">
        <v>26</v>
      </c>
      <c r="D54" s="57">
        <v>4</v>
      </c>
      <c r="E54" s="48"/>
      <c r="F54" s="64">
        <f t="shared" si="1"/>
        <v>0</v>
      </c>
    </row>
    <row r="55" spans="1:6" ht="45" x14ac:dyDescent="0.25">
      <c r="A55" s="67" t="s">
        <v>98</v>
      </c>
      <c r="B55" s="57" t="s">
        <v>495</v>
      </c>
      <c r="C55" s="60" t="s">
        <v>26</v>
      </c>
      <c r="D55" s="57">
        <f>SUM(D56:D57)</f>
        <v>9</v>
      </c>
      <c r="E55" s="64" t="s">
        <v>67</v>
      </c>
      <c r="F55" s="64">
        <f>SUM(F56:F57)</f>
        <v>0</v>
      </c>
    </row>
    <row r="56" spans="1:6" x14ac:dyDescent="0.25">
      <c r="A56" s="67"/>
      <c r="B56" s="61" t="s">
        <v>55</v>
      </c>
      <c r="C56" s="60" t="s">
        <v>26</v>
      </c>
      <c r="D56" s="57">
        <v>5</v>
      </c>
      <c r="E56" s="77"/>
      <c r="F56" s="64">
        <f>D56*E56</f>
        <v>0</v>
      </c>
    </row>
    <row r="57" spans="1:6" x14ac:dyDescent="0.25">
      <c r="A57" s="67"/>
      <c r="B57" s="61" t="s">
        <v>56</v>
      </c>
      <c r="C57" s="60" t="s">
        <v>26</v>
      </c>
      <c r="D57" s="57">
        <v>4</v>
      </c>
      <c r="E57" s="77"/>
      <c r="F57" s="64">
        <f>D57*E57</f>
        <v>0</v>
      </c>
    </row>
    <row r="58" spans="1:6" ht="37.5" customHeight="1" x14ac:dyDescent="0.25">
      <c r="A58" s="74"/>
      <c r="E58" s="73" t="s">
        <v>52</v>
      </c>
      <c r="F58" s="63">
        <f>SUM(F4:F29)+F34+SUM(F43:F54)+F55</f>
        <v>0</v>
      </c>
    </row>
    <row r="59" spans="1:6" ht="37.5" customHeight="1" x14ac:dyDescent="0.25">
      <c r="E59" s="62" t="s">
        <v>82</v>
      </c>
      <c r="F59" s="50"/>
    </row>
    <row r="60" spans="1:6" ht="37.5" customHeight="1" x14ac:dyDescent="0.25">
      <c r="E60" s="62" t="s">
        <v>53</v>
      </c>
      <c r="F60" s="63">
        <f>F58+F58*F59</f>
        <v>0</v>
      </c>
    </row>
  </sheetData>
  <sheetProtection algorithmName="SHA-512" hashValue="kI+V4AyKPUGjMGyKhQPTrqaEaQauPJ3q3au1rccwql2PzyDu/zX9b5Gb66QXPHa8RpOyFd2I7C8s99ztrGQDOQ==" saltValue="XvpKFaOSyNLwuBZIN56PNg==" spinCount="100000" sheet="1" objects="1" scenarios="1" formatCells="0" formatColumns="0" formatRows="0"/>
  <mergeCells count="4">
    <mergeCell ref="A55:A57"/>
    <mergeCell ref="A2:F2"/>
    <mergeCell ref="A29:A33"/>
    <mergeCell ref="A34:A42"/>
  </mergeCells>
  <phoneticPr fontId="10" type="noConversion"/>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B5F5B-0E27-4A17-8721-DB815428F43E}">
  <dimension ref="A1:F94"/>
  <sheetViews>
    <sheetView view="pageBreakPreview" zoomScaleNormal="100" zoomScaleSheetLayoutView="100" workbookViewId="0">
      <selection activeCell="O11" sqref="O11"/>
    </sheetView>
  </sheetViews>
  <sheetFormatPr defaultRowHeight="15" x14ac:dyDescent="0.25"/>
  <cols>
    <col min="1" max="1" width="5.7109375" style="11" customWidth="1"/>
    <col min="2" max="2" width="25.28515625" style="11" customWidth="1"/>
    <col min="3" max="4" width="9.140625" style="11"/>
    <col min="5" max="5" width="18.5703125" style="11" customWidth="1"/>
    <col min="6" max="6" width="18.28515625" style="11" customWidth="1"/>
    <col min="7" max="16384" width="9.140625" style="11"/>
  </cols>
  <sheetData>
    <row r="1" spans="1:6" ht="45.75" customHeight="1" x14ac:dyDescent="0.25"/>
    <row r="2" spans="1:6" ht="15.75" x14ac:dyDescent="0.25">
      <c r="A2" s="52" t="s">
        <v>496</v>
      </c>
      <c r="B2" s="53"/>
      <c r="C2" s="53"/>
      <c r="D2" s="53"/>
      <c r="E2" s="53"/>
      <c r="F2" s="54"/>
    </row>
    <row r="3" spans="1:6" s="47" customFormat="1" ht="45.75" customHeight="1" x14ac:dyDescent="0.25">
      <c r="A3" s="55" t="s">
        <v>12</v>
      </c>
      <c r="B3" s="55" t="s">
        <v>47</v>
      </c>
      <c r="C3" s="55" t="s">
        <v>48</v>
      </c>
      <c r="D3" s="55" t="s">
        <v>49</v>
      </c>
      <c r="E3" s="55" t="s">
        <v>51</v>
      </c>
      <c r="F3" s="55" t="s">
        <v>50</v>
      </c>
    </row>
    <row r="4" spans="1:6" ht="30" x14ac:dyDescent="0.25">
      <c r="A4" s="57" t="s">
        <v>15</v>
      </c>
      <c r="B4" s="57" t="s">
        <v>497</v>
      </c>
      <c r="C4" s="60" t="s">
        <v>26</v>
      </c>
      <c r="D4" s="57">
        <v>2</v>
      </c>
      <c r="E4" s="48"/>
      <c r="F4" s="64">
        <f>D4*E4</f>
        <v>0</v>
      </c>
    </row>
    <row r="5" spans="1:6" ht="30" x14ac:dyDescent="0.25">
      <c r="A5" s="57" t="s">
        <v>16</v>
      </c>
      <c r="B5" s="57" t="s">
        <v>498</v>
      </c>
      <c r="C5" s="60" t="s">
        <v>26</v>
      </c>
      <c r="D5" s="57">
        <v>2</v>
      </c>
      <c r="E5" s="48"/>
      <c r="F5" s="64">
        <f>D5*E5</f>
        <v>0</v>
      </c>
    </row>
    <row r="6" spans="1:6" x14ac:dyDescent="0.25">
      <c r="A6" s="57" t="s">
        <v>17</v>
      </c>
      <c r="B6" s="57" t="s">
        <v>499</v>
      </c>
      <c r="C6" s="60" t="s">
        <v>26</v>
      </c>
      <c r="D6" s="57">
        <v>1</v>
      </c>
      <c r="E6" s="48"/>
      <c r="F6" s="64">
        <f>D6*E6</f>
        <v>0</v>
      </c>
    </row>
    <row r="7" spans="1:6" ht="30" x14ac:dyDescent="0.25">
      <c r="A7" s="57" t="s">
        <v>18</v>
      </c>
      <c r="B7" s="57" t="s">
        <v>500</v>
      </c>
      <c r="C7" s="60" t="s">
        <v>26</v>
      </c>
      <c r="D7" s="57">
        <v>2</v>
      </c>
      <c r="E7" s="48"/>
      <c r="F7" s="64">
        <f>D7*E7</f>
        <v>0</v>
      </c>
    </row>
    <row r="8" spans="1:6" ht="30" x14ac:dyDescent="0.25">
      <c r="A8" s="56" t="s">
        <v>22</v>
      </c>
      <c r="B8" s="57" t="s">
        <v>548</v>
      </c>
      <c r="C8" s="60" t="s">
        <v>26</v>
      </c>
      <c r="D8" s="57">
        <f>SUM(D9:D12)</f>
        <v>4</v>
      </c>
      <c r="E8" s="64" t="s">
        <v>67</v>
      </c>
      <c r="F8" s="64">
        <f>SUM(F9:F12)</f>
        <v>0</v>
      </c>
    </row>
    <row r="9" spans="1:6" x14ac:dyDescent="0.25">
      <c r="A9" s="58"/>
      <c r="B9" s="57" t="s">
        <v>55</v>
      </c>
      <c r="C9" s="60" t="s">
        <v>26</v>
      </c>
      <c r="D9" s="57">
        <v>1</v>
      </c>
      <c r="E9" s="77"/>
      <c r="F9" s="64">
        <f t="shared" ref="F9:F12" si="0">D9*E9</f>
        <v>0</v>
      </c>
    </row>
    <row r="10" spans="1:6" x14ac:dyDescent="0.25">
      <c r="A10" s="58"/>
      <c r="B10" s="57" t="s">
        <v>56</v>
      </c>
      <c r="C10" s="60" t="s">
        <v>26</v>
      </c>
      <c r="D10" s="57">
        <v>1</v>
      </c>
      <c r="E10" s="77"/>
      <c r="F10" s="64">
        <f t="shared" si="0"/>
        <v>0</v>
      </c>
    </row>
    <row r="11" spans="1:6" x14ac:dyDescent="0.25">
      <c r="A11" s="58"/>
      <c r="B11" s="57" t="s">
        <v>57</v>
      </c>
      <c r="C11" s="60" t="s">
        <v>26</v>
      </c>
      <c r="D11" s="57">
        <v>1</v>
      </c>
      <c r="E11" s="77"/>
      <c r="F11" s="64">
        <f t="shared" si="0"/>
        <v>0</v>
      </c>
    </row>
    <row r="12" spans="1:6" x14ac:dyDescent="0.25">
      <c r="A12" s="59"/>
      <c r="B12" s="57" t="s">
        <v>58</v>
      </c>
      <c r="C12" s="60" t="s">
        <v>26</v>
      </c>
      <c r="D12" s="57">
        <v>1</v>
      </c>
      <c r="E12" s="77"/>
      <c r="F12" s="64">
        <f t="shared" si="0"/>
        <v>0</v>
      </c>
    </row>
    <row r="13" spans="1:6" x14ac:dyDescent="0.25">
      <c r="A13" s="57" t="s">
        <v>23</v>
      </c>
      <c r="B13" s="57" t="s">
        <v>501</v>
      </c>
      <c r="C13" s="60" t="s">
        <v>26</v>
      </c>
      <c r="D13" s="57">
        <v>1</v>
      </c>
      <c r="E13" s="77"/>
      <c r="F13" s="64">
        <f t="shared" ref="F13:F20" si="1">D13*E13</f>
        <v>0</v>
      </c>
    </row>
    <row r="14" spans="1:6" x14ac:dyDescent="0.25">
      <c r="A14" s="57" t="s">
        <v>14</v>
      </c>
      <c r="B14" s="57" t="s">
        <v>502</v>
      </c>
      <c r="C14" s="60" t="s">
        <v>26</v>
      </c>
      <c r="D14" s="57">
        <v>2</v>
      </c>
      <c r="E14" s="77"/>
      <c r="F14" s="64">
        <f t="shared" si="1"/>
        <v>0</v>
      </c>
    </row>
    <row r="15" spans="1:6" ht="30" x14ac:dyDescent="0.25">
      <c r="A15" s="57" t="s">
        <v>19</v>
      </c>
      <c r="B15" s="57" t="s">
        <v>503</v>
      </c>
      <c r="C15" s="60" t="s">
        <v>26</v>
      </c>
      <c r="D15" s="57">
        <v>1</v>
      </c>
      <c r="E15" s="77"/>
      <c r="F15" s="64">
        <f t="shared" si="1"/>
        <v>0</v>
      </c>
    </row>
    <row r="16" spans="1:6" x14ac:dyDescent="0.25">
      <c r="A16" s="57" t="s">
        <v>20</v>
      </c>
      <c r="B16" s="57" t="s">
        <v>504</v>
      </c>
      <c r="C16" s="60" t="s">
        <v>26</v>
      </c>
      <c r="D16" s="57">
        <v>2</v>
      </c>
      <c r="E16" s="77"/>
      <c r="F16" s="64">
        <f t="shared" si="1"/>
        <v>0</v>
      </c>
    </row>
    <row r="17" spans="1:6" x14ac:dyDescent="0.25">
      <c r="A17" s="57" t="s">
        <v>21</v>
      </c>
      <c r="B17" s="57" t="s">
        <v>505</v>
      </c>
      <c r="C17" s="60" t="s">
        <v>286</v>
      </c>
      <c r="D17" s="57">
        <v>4</v>
      </c>
      <c r="E17" s="77"/>
      <c r="F17" s="64">
        <f t="shared" si="1"/>
        <v>0</v>
      </c>
    </row>
    <row r="18" spans="1:6" x14ac:dyDescent="0.25">
      <c r="A18" s="57" t="s">
        <v>35</v>
      </c>
      <c r="B18" s="57" t="s">
        <v>506</v>
      </c>
      <c r="C18" s="60" t="s">
        <v>26</v>
      </c>
      <c r="D18" s="57">
        <v>4</v>
      </c>
      <c r="E18" s="77"/>
      <c r="F18" s="64">
        <f t="shared" si="1"/>
        <v>0</v>
      </c>
    </row>
    <row r="19" spans="1:6" ht="30" x14ac:dyDescent="0.25">
      <c r="A19" s="57" t="s">
        <v>37</v>
      </c>
      <c r="B19" s="57" t="s">
        <v>507</v>
      </c>
      <c r="C19" s="60" t="s">
        <v>26</v>
      </c>
      <c r="D19" s="57">
        <v>4</v>
      </c>
      <c r="E19" s="77"/>
      <c r="F19" s="64">
        <f t="shared" si="1"/>
        <v>0</v>
      </c>
    </row>
    <row r="20" spans="1:6" ht="30" x14ac:dyDescent="0.25">
      <c r="A20" s="57" t="s">
        <v>38</v>
      </c>
      <c r="B20" s="57" t="s">
        <v>508</v>
      </c>
      <c r="C20" s="60" t="s">
        <v>26</v>
      </c>
      <c r="D20" s="57">
        <v>2</v>
      </c>
      <c r="E20" s="77"/>
      <c r="F20" s="64">
        <f t="shared" si="1"/>
        <v>0</v>
      </c>
    </row>
    <row r="21" spans="1:6" x14ac:dyDescent="0.25">
      <c r="A21" s="56" t="s">
        <v>40</v>
      </c>
      <c r="B21" s="57" t="s">
        <v>549</v>
      </c>
      <c r="C21" s="60" t="s">
        <v>26</v>
      </c>
      <c r="D21" s="57">
        <f>SUM(D22:D23)</f>
        <v>4</v>
      </c>
      <c r="E21" s="64" t="s">
        <v>67</v>
      </c>
      <c r="F21" s="64">
        <f>SUM(F22:F23)</f>
        <v>0</v>
      </c>
    </row>
    <row r="22" spans="1:6" x14ac:dyDescent="0.25">
      <c r="A22" s="58"/>
      <c r="B22" s="57" t="s">
        <v>55</v>
      </c>
      <c r="C22" s="60" t="s">
        <v>26</v>
      </c>
      <c r="D22" s="57">
        <v>1</v>
      </c>
      <c r="E22" s="48"/>
      <c r="F22" s="64">
        <f>D22*E22</f>
        <v>0</v>
      </c>
    </row>
    <row r="23" spans="1:6" x14ac:dyDescent="0.25">
      <c r="A23" s="59"/>
      <c r="B23" s="57" t="s">
        <v>56</v>
      </c>
      <c r="C23" s="60" t="s">
        <v>26</v>
      </c>
      <c r="D23" s="57">
        <v>3</v>
      </c>
      <c r="E23" s="48"/>
      <c r="F23" s="64">
        <f>D23*E23</f>
        <v>0</v>
      </c>
    </row>
    <row r="24" spans="1:6" x14ac:dyDescent="0.25">
      <c r="A24" s="67" t="s">
        <v>41</v>
      </c>
      <c r="B24" s="57" t="s">
        <v>550</v>
      </c>
      <c r="C24" s="60" t="s">
        <v>26</v>
      </c>
      <c r="D24" s="57">
        <f>SUM(D25:D26)</f>
        <v>4</v>
      </c>
      <c r="E24" s="81" t="s">
        <v>67</v>
      </c>
      <c r="F24" s="64">
        <f>SUM(F25:F26)</f>
        <v>0</v>
      </c>
    </row>
    <row r="25" spans="1:6" x14ac:dyDescent="0.25">
      <c r="A25" s="67"/>
      <c r="B25" s="57" t="s">
        <v>55</v>
      </c>
      <c r="C25" s="60" t="s">
        <v>26</v>
      </c>
      <c r="D25" s="57">
        <v>2</v>
      </c>
      <c r="E25" s="78"/>
      <c r="F25" s="64">
        <f>D25*E25</f>
        <v>0</v>
      </c>
    </row>
    <row r="26" spans="1:6" x14ac:dyDescent="0.25">
      <c r="A26" s="67"/>
      <c r="B26" s="57" t="s">
        <v>56</v>
      </c>
      <c r="C26" s="60" t="s">
        <v>26</v>
      </c>
      <c r="D26" s="57">
        <v>2</v>
      </c>
      <c r="E26" s="78"/>
      <c r="F26" s="64">
        <f>D26*E26</f>
        <v>0</v>
      </c>
    </row>
    <row r="27" spans="1:6" x14ac:dyDescent="0.25">
      <c r="A27" s="57" t="s">
        <v>42</v>
      </c>
      <c r="B27" s="60" t="s">
        <v>509</v>
      </c>
      <c r="C27" s="60" t="s">
        <v>26</v>
      </c>
      <c r="D27" s="60">
        <v>4</v>
      </c>
      <c r="E27" s="78"/>
      <c r="F27" s="64">
        <f t="shared" ref="F27:F36" si="2">D27*E27</f>
        <v>0</v>
      </c>
    </row>
    <row r="28" spans="1:6" ht="35.25" customHeight="1" x14ac:dyDescent="0.25">
      <c r="A28" s="57" t="s">
        <v>43</v>
      </c>
      <c r="B28" s="60" t="s">
        <v>510</v>
      </c>
      <c r="C28" s="60" t="s">
        <v>26</v>
      </c>
      <c r="D28" s="60">
        <v>4</v>
      </c>
      <c r="E28" s="78"/>
      <c r="F28" s="64">
        <f t="shared" si="2"/>
        <v>0</v>
      </c>
    </row>
    <row r="29" spans="1:6" x14ac:dyDescent="0.25">
      <c r="A29" s="57" t="s">
        <v>45</v>
      </c>
      <c r="B29" s="60" t="s">
        <v>511</v>
      </c>
      <c r="C29" s="60" t="s">
        <v>26</v>
      </c>
      <c r="D29" s="60">
        <v>8</v>
      </c>
      <c r="E29" s="78"/>
      <c r="F29" s="64">
        <f t="shared" si="2"/>
        <v>0</v>
      </c>
    </row>
    <row r="30" spans="1:6" x14ac:dyDescent="0.25">
      <c r="A30" s="57" t="s">
        <v>68</v>
      </c>
      <c r="B30" s="60" t="s">
        <v>512</v>
      </c>
      <c r="C30" s="60" t="s">
        <v>26</v>
      </c>
      <c r="D30" s="60">
        <v>8</v>
      </c>
      <c r="E30" s="78"/>
      <c r="F30" s="64">
        <f t="shared" si="2"/>
        <v>0</v>
      </c>
    </row>
    <row r="31" spans="1:6" x14ac:dyDescent="0.25">
      <c r="A31" s="57" t="s">
        <v>70</v>
      </c>
      <c r="B31" s="60" t="s">
        <v>513</v>
      </c>
      <c r="C31" s="60" t="s">
        <v>26</v>
      </c>
      <c r="D31" s="60">
        <v>2</v>
      </c>
      <c r="E31" s="78"/>
      <c r="F31" s="64">
        <f t="shared" si="2"/>
        <v>0</v>
      </c>
    </row>
    <row r="32" spans="1:6" x14ac:dyDescent="0.25">
      <c r="A32" s="57" t="s">
        <v>72</v>
      </c>
      <c r="B32" s="60" t="s">
        <v>514</v>
      </c>
      <c r="C32" s="60" t="s">
        <v>26</v>
      </c>
      <c r="D32" s="60">
        <v>2</v>
      </c>
      <c r="E32" s="78"/>
      <c r="F32" s="64">
        <f t="shared" si="2"/>
        <v>0</v>
      </c>
    </row>
    <row r="33" spans="1:6" ht="30" x14ac:dyDescent="0.25">
      <c r="A33" s="57" t="s">
        <v>75</v>
      </c>
      <c r="B33" s="57" t="s">
        <v>515</v>
      </c>
      <c r="C33" s="60" t="s">
        <v>26</v>
      </c>
      <c r="D33" s="57">
        <v>2</v>
      </c>
      <c r="E33" s="78"/>
      <c r="F33" s="64">
        <f t="shared" si="2"/>
        <v>0</v>
      </c>
    </row>
    <row r="34" spans="1:6" x14ac:dyDescent="0.25">
      <c r="A34" s="57" t="s">
        <v>77</v>
      </c>
      <c r="B34" s="57" t="s">
        <v>516</v>
      </c>
      <c r="C34" s="60" t="s">
        <v>26</v>
      </c>
      <c r="D34" s="57">
        <v>4</v>
      </c>
      <c r="E34" s="78"/>
      <c r="F34" s="64">
        <f t="shared" si="2"/>
        <v>0</v>
      </c>
    </row>
    <row r="35" spans="1:6" ht="30" x14ac:dyDescent="0.25">
      <c r="A35" s="57" t="s">
        <v>79</v>
      </c>
      <c r="B35" s="57" t="s">
        <v>517</v>
      </c>
      <c r="C35" s="60" t="s">
        <v>26</v>
      </c>
      <c r="D35" s="57">
        <v>1</v>
      </c>
      <c r="E35" s="78"/>
      <c r="F35" s="64">
        <f t="shared" si="2"/>
        <v>0</v>
      </c>
    </row>
    <row r="36" spans="1:6" ht="30" x14ac:dyDescent="0.25">
      <c r="A36" s="57" t="s">
        <v>83</v>
      </c>
      <c r="B36" s="57" t="s">
        <v>518</v>
      </c>
      <c r="C36" s="60" t="s">
        <v>26</v>
      </c>
      <c r="D36" s="57">
        <v>4</v>
      </c>
      <c r="E36" s="78"/>
      <c r="F36" s="64">
        <f t="shared" si="2"/>
        <v>0</v>
      </c>
    </row>
    <row r="37" spans="1:6" ht="30" x14ac:dyDescent="0.25">
      <c r="A37" s="67" t="s">
        <v>84</v>
      </c>
      <c r="B37" s="60" t="s">
        <v>551</v>
      </c>
      <c r="C37" s="60" t="s">
        <v>26</v>
      </c>
      <c r="D37" s="60">
        <f>SUM(D38:D39)</f>
        <v>20</v>
      </c>
      <c r="E37" s="64" t="s">
        <v>67</v>
      </c>
      <c r="F37" s="64">
        <f>SUM(F38:F39)</f>
        <v>0</v>
      </c>
    </row>
    <row r="38" spans="1:6" x14ac:dyDescent="0.25">
      <c r="A38" s="67"/>
      <c r="B38" s="60" t="s">
        <v>55</v>
      </c>
      <c r="C38" s="60" t="s">
        <v>26</v>
      </c>
      <c r="D38" s="60">
        <v>10</v>
      </c>
      <c r="E38" s="48"/>
      <c r="F38" s="64">
        <f t="shared" ref="F38:F75" si="3">D38*E38</f>
        <v>0</v>
      </c>
    </row>
    <row r="39" spans="1:6" x14ac:dyDescent="0.25">
      <c r="A39" s="67"/>
      <c r="B39" s="60" t="s">
        <v>56</v>
      </c>
      <c r="C39" s="60" t="s">
        <v>26</v>
      </c>
      <c r="D39" s="60">
        <v>10</v>
      </c>
      <c r="E39" s="48"/>
      <c r="F39" s="64">
        <f t="shared" si="3"/>
        <v>0</v>
      </c>
    </row>
    <row r="40" spans="1:6" x14ac:dyDescent="0.25">
      <c r="A40" s="80" t="s">
        <v>85</v>
      </c>
      <c r="B40" s="60" t="s">
        <v>519</v>
      </c>
      <c r="C40" s="60" t="s">
        <v>26</v>
      </c>
      <c r="D40" s="60">
        <v>1</v>
      </c>
      <c r="E40" s="48"/>
      <c r="F40" s="64">
        <f t="shared" si="3"/>
        <v>0</v>
      </c>
    </row>
    <row r="41" spans="1:6" ht="30" x14ac:dyDescent="0.25">
      <c r="A41" s="67" t="s">
        <v>86</v>
      </c>
      <c r="B41" s="60" t="s">
        <v>552</v>
      </c>
      <c r="C41" s="60" t="s">
        <v>26</v>
      </c>
      <c r="D41" s="60">
        <f>SUM(D42:D45)</f>
        <v>12</v>
      </c>
      <c r="E41" s="64" t="s">
        <v>67</v>
      </c>
      <c r="F41" s="64">
        <f>SUM(F42:F45)</f>
        <v>0</v>
      </c>
    </row>
    <row r="42" spans="1:6" x14ac:dyDescent="0.25">
      <c r="A42" s="67"/>
      <c r="B42" s="68" t="s">
        <v>55</v>
      </c>
      <c r="C42" s="60" t="s">
        <v>26</v>
      </c>
      <c r="D42" s="60">
        <v>3</v>
      </c>
      <c r="E42" s="48"/>
      <c r="F42" s="64">
        <f t="shared" ref="F42:F45" si="4">D42*E42</f>
        <v>0</v>
      </c>
    </row>
    <row r="43" spans="1:6" x14ac:dyDescent="0.25">
      <c r="A43" s="67"/>
      <c r="B43" s="68" t="s">
        <v>56</v>
      </c>
      <c r="C43" s="60" t="s">
        <v>26</v>
      </c>
      <c r="D43" s="60">
        <v>3</v>
      </c>
      <c r="E43" s="48"/>
      <c r="F43" s="64">
        <f t="shared" si="4"/>
        <v>0</v>
      </c>
    </row>
    <row r="44" spans="1:6" x14ac:dyDescent="0.25">
      <c r="A44" s="67"/>
      <c r="B44" s="68" t="s">
        <v>57</v>
      </c>
      <c r="C44" s="60" t="s">
        <v>26</v>
      </c>
      <c r="D44" s="57">
        <v>3</v>
      </c>
      <c r="E44" s="48"/>
      <c r="F44" s="64">
        <f t="shared" si="4"/>
        <v>0</v>
      </c>
    </row>
    <row r="45" spans="1:6" x14ac:dyDescent="0.25">
      <c r="A45" s="67"/>
      <c r="B45" s="68" t="s">
        <v>58</v>
      </c>
      <c r="C45" s="60" t="s">
        <v>26</v>
      </c>
      <c r="D45" s="57">
        <v>3</v>
      </c>
      <c r="E45" s="48"/>
      <c r="F45" s="64">
        <f t="shared" si="4"/>
        <v>0</v>
      </c>
    </row>
    <row r="46" spans="1:6" ht="30" x14ac:dyDescent="0.25">
      <c r="A46" s="57" t="s">
        <v>87</v>
      </c>
      <c r="B46" s="57" t="s">
        <v>520</v>
      </c>
      <c r="C46" s="60" t="s">
        <v>26</v>
      </c>
      <c r="D46" s="57">
        <v>8</v>
      </c>
      <c r="E46" s="48"/>
      <c r="F46" s="64">
        <f t="shared" si="3"/>
        <v>0</v>
      </c>
    </row>
    <row r="47" spans="1:6" ht="30" x14ac:dyDescent="0.25">
      <c r="A47" s="57" t="s">
        <v>88</v>
      </c>
      <c r="B47" s="57" t="s">
        <v>521</v>
      </c>
      <c r="C47" s="60" t="s">
        <v>26</v>
      </c>
      <c r="D47" s="57">
        <v>2</v>
      </c>
      <c r="E47" s="48"/>
      <c r="F47" s="64">
        <f t="shared" si="3"/>
        <v>0</v>
      </c>
    </row>
    <row r="48" spans="1:6" ht="30" x14ac:dyDescent="0.25">
      <c r="A48" s="57" t="s">
        <v>89</v>
      </c>
      <c r="B48" s="57" t="s">
        <v>522</v>
      </c>
      <c r="C48" s="60" t="s">
        <v>26</v>
      </c>
      <c r="D48" s="57">
        <v>4</v>
      </c>
      <c r="E48" s="48"/>
      <c r="F48" s="64">
        <f t="shared" si="3"/>
        <v>0</v>
      </c>
    </row>
    <row r="49" spans="1:6" ht="30" x14ac:dyDescent="0.25">
      <c r="A49" s="56" t="s">
        <v>90</v>
      </c>
      <c r="B49" s="60" t="s">
        <v>553</v>
      </c>
      <c r="C49" s="60" t="s">
        <v>26</v>
      </c>
      <c r="D49" s="60">
        <f>SUM(D50:D52)</f>
        <v>10</v>
      </c>
      <c r="E49" s="64" t="s">
        <v>67</v>
      </c>
      <c r="F49" s="64">
        <f>SUM(F50:F52)</f>
        <v>0</v>
      </c>
    </row>
    <row r="50" spans="1:6" x14ac:dyDescent="0.25">
      <c r="A50" s="58"/>
      <c r="B50" s="68" t="s">
        <v>55</v>
      </c>
      <c r="C50" s="60" t="s">
        <v>26</v>
      </c>
      <c r="D50" s="60">
        <v>4</v>
      </c>
      <c r="E50" s="48"/>
      <c r="F50" s="64">
        <f t="shared" ref="F50:F52" si="5">D50*E50</f>
        <v>0</v>
      </c>
    </row>
    <row r="51" spans="1:6" x14ac:dyDescent="0.25">
      <c r="A51" s="58"/>
      <c r="B51" s="68" t="s">
        <v>56</v>
      </c>
      <c r="C51" s="60" t="s">
        <v>26</v>
      </c>
      <c r="D51" s="60">
        <v>4</v>
      </c>
      <c r="E51" s="48"/>
      <c r="F51" s="64">
        <f t="shared" si="5"/>
        <v>0</v>
      </c>
    </row>
    <row r="52" spans="1:6" x14ac:dyDescent="0.25">
      <c r="A52" s="59"/>
      <c r="B52" s="68" t="s">
        <v>57</v>
      </c>
      <c r="C52" s="60" t="s">
        <v>26</v>
      </c>
      <c r="D52" s="57">
        <v>2</v>
      </c>
      <c r="E52" s="48"/>
      <c r="F52" s="64">
        <f t="shared" si="5"/>
        <v>0</v>
      </c>
    </row>
    <row r="53" spans="1:6" ht="30" x14ac:dyDescent="0.25">
      <c r="A53" s="56" t="s">
        <v>91</v>
      </c>
      <c r="B53" s="60" t="s">
        <v>525</v>
      </c>
      <c r="C53" s="60" t="s">
        <v>26</v>
      </c>
      <c r="D53" s="60">
        <f>SUM(D54:D56)</f>
        <v>12</v>
      </c>
      <c r="E53" s="49" t="s">
        <v>67</v>
      </c>
      <c r="F53" s="64">
        <f>SUM(F54:F56)</f>
        <v>0</v>
      </c>
    </row>
    <row r="54" spans="1:6" x14ac:dyDescent="0.25">
      <c r="A54" s="58"/>
      <c r="B54" s="68" t="s">
        <v>55</v>
      </c>
      <c r="C54" s="60" t="s">
        <v>26</v>
      </c>
      <c r="D54" s="60">
        <v>4</v>
      </c>
      <c r="E54" s="48"/>
      <c r="F54" s="64">
        <f t="shared" ref="F54:F55" si="6">D54*E54</f>
        <v>0</v>
      </c>
    </row>
    <row r="55" spans="1:6" x14ac:dyDescent="0.25">
      <c r="A55" s="58"/>
      <c r="B55" s="68" t="s">
        <v>56</v>
      </c>
      <c r="C55" s="60" t="s">
        <v>26</v>
      </c>
      <c r="D55" s="60">
        <v>4</v>
      </c>
      <c r="E55" s="48"/>
      <c r="F55" s="64">
        <f t="shared" si="6"/>
        <v>0</v>
      </c>
    </row>
    <row r="56" spans="1:6" x14ac:dyDescent="0.25">
      <c r="A56" s="59"/>
      <c r="B56" s="68" t="s">
        <v>57</v>
      </c>
      <c r="C56" s="60" t="s">
        <v>26</v>
      </c>
      <c r="D56" s="60">
        <v>4</v>
      </c>
      <c r="E56" s="48"/>
      <c r="F56" s="64">
        <f t="shared" ref="F56" si="7">D56*E56</f>
        <v>0</v>
      </c>
    </row>
    <row r="57" spans="1:6" x14ac:dyDescent="0.25">
      <c r="A57" s="56" t="s">
        <v>92</v>
      </c>
      <c r="B57" s="60" t="s">
        <v>524</v>
      </c>
      <c r="C57" s="60" t="s">
        <v>26</v>
      </c>
      <c r="D57" s="60">
        <f>SUM(D58:D62)</f>
        <v>17</v>
      </c>
      <c r="E57" s="64" t="s">
        <v>67</v>
      </c>
      <c r="F57" s="64">
        <f>SUM(F58:F62)</f>
        <v>0</v>
      </c>
    </row>
    <row r="58" spans="1:6" x14ac:dyDescent="0.25">
      <c r="A58" s="58"/>
      <c r="B58" s="68" t="s">
        <v>55</v>
      </c>
      <c r="C58" s="60" t="s">
        <v>26</v>
      </c>
      <c r="D58" s="60">
        <v>4</v>
      </c>
      <c r="E58" s="48"/>
      <c r="F58" s="64">
        <f t="shared" ref="F58:F62" si="8">D58*E58</f>
        <v>0</v>
      </c>
    </row>
    <row r="59" spans="1:6" x14ac:dyDescent="0.25">
      <c r="A59" s="58"/>
      <c r="B59" s="68" t="s">
        <v>56</v>
      </c>
      <c r="C59" s="60" t="s">
        <v>26</v>
      </c>
      <c r="D59" s="60">
        <v>1</v>
      </c>
      <c r="E59" s="48"/>
      <c r="F59" s="64">
        <f t="shared" si="8"/>
        <v>0</v>
      </c>
    </row>
    <row r="60" spans="1:6" x14ac:dyDescent="0.25">
      <c r="A60" s="58"/>
      <c r="B60" s="68" t="s">
        <v>57</v>
      </c>
      <c r="C60" s="60" t="s">
        <v>26</v>
      </c>
      <c r="D60" s="60">
        <v>4</v>
      </c>
      <c r="E60" s="48"/>
      <c r="F60" s="64">
        <f t="shared" si="8"/>
        <v>0</v>
      </c>
    </row>
    <row r="61" spans="1:6" x14ac:dyDescent="0.25">
      <c r="A61" s="58"/>
      <c r="B61" s="68" t="s">
        <v>58</v>
      </c>
      <c r="C61" s="60" t="s">
        <v>26</v>
      </c>
      <c r="D61" s="60">
        <v>4</v>
      </c>
      <c r="E61" s="48"/>
      <c r="F61" s="64">
        <f t="shared" si="8"/>
        <v>0</v>
      </c>
    </row>
    <row r="62" spans="1:6" x14ac:dyDescent="0.25">
      <c r="A62" s="59"/>
      <c r="B62" s="68" t="s">
        <v>59</v>
      </c>
      <c r="C62" s="60" t="s">
        <v>26</v>
      </c>
      <c r="D62" s="60">
        <v>4</v>
      </c>
      <c r="E62" s="48"/>
      <c r="F62" s="64">
        <f t="shared" si="8"/>
        <v>0</v>
      </c>
    </row>
    <row r="63" spans="1:6" x14ac:dyDescent="0.25">
      <c r="A63" s="56" t="s">
        <v>93</v>
      </c>
      <c r="B63" s="60" t="s">
        <v>523</v>
      </c>
      <c r="C63" s="60" t="s">
        <v>26</v>
      </c>
      <c r="D63" s="60">
        <f>SUM(D64:D67)</f>
        <v>16</v>
      </c>
      <c r="E63" s="64" t="s">
        <v>67</v>
      </c>
      <c r="F63" s="64">
        <f>SUM(F64:F67)</f>
        <v>0</v>
      </c>
    </row>
    <row r="64" spans="1:6" x14ac:dyDescent="0.25">
      <c r="A64" s="58"/>
      <c r="B64" s="68" t="s">
        <v>55</v>
      </c>
      <c r="C64" s="60" t="s">
        <v>26</v>
      </c>
      <c r="D64" s="60">
        <v>4</v>
      </c>
      <c r="E64" s="48"/>
      <c r="F64" s="64">
        <f t="shared" ref="F64:F67" si="9">D64*E64</f>
        <v>0</v>
      </c>
    </row>
    <row r="65" spans="1:6" x14ac:dyDescent="0.25">
      <c r="A65" s="58"/>
      <c r="B65" s="68" t="s">
        <v>56</v>
      </c>
      <c r="C65" s="60" t="s">
        <v>26</v>
      </c>
      <c r="D65" s="60">
        <v>4</v>
      </c>
      <c r="E65" s="48"/>
      <c r="F65" s="64">
        <f t="shared" si="9"/>
        <v>0</v>
      </c>
    </row>
    <row r="66" spans="1:6" x14ac:dyDescent="0.25">
      <c r="A66" s="58"/>
      <c r="B66" s="68" t="s">
        <v>57</v>
      </c>
      <c r="C66" s="60" t="s">
        <v>26</v>
      </c>
      <c r="D66" s="60">
        <v>4</v>
      </c>
      <c r="E66" s="48"/>
      <c r="F66" s="64">
        <f t="shared" si="9"/>
        <v>0</v>
      </c>
    </row>
    <row r="67" spans="1:6" x14ac:dyDescent="0.25">
      <c r="A67" s="59"/>
      <c r="B67" s="68" t="s">
        <v>58</v>
      </c>
      <c r="C67" s="60" t="s">
        <v>26</v>
      </c>
      <c r="D67" s="60">
        <v>4</v>
      </c>
      <c r="E67" s="48"/>
      <c r="F67" s="64">
        <f t="shared" si="9"/>
        <v>0</v>
      </c>
    </row>
    <row r="68" spans="1:6" ht="30" x14ac:dyDescent="0.25">
      <c r="A68" s="56" t="s">
        <v>94</v>
      </c>
      <c r="B68" s="60" t="s">
        <v>526</v>
      </c>
      <c r="C68" s="60" t="s">
        <v>26</v>
      </c>
      <c r="D68" s="60">
        <f>SUM(D69:D71)</f>
        <v>10</v>
      </c>
      <c r="E68" s="64" t="s">
        <v>67</v>
      </c>
      <c r="F68" s="64">
        <f>SUM(F69:F71)</f>
        <v>0</v>
      </c>
    </row>
    <row r="69" spans="1:6" x14ac:dyDescent="0.25">
      <c r="A69" s="58"/>
      <c r="B69" s="68" t="s">
        <v>55</v>
      </c>
      <c r="C69" s="60" t="s">
        <v>26</v>
      </c>
      <c r="D69" s="60">
        <v>2</v>
      </c>
      <c r="E69" s="48"/>
      <c r="F69" s="64">
        <f t="shared" ref="F69:F70" si="10">D69*E69</f>
        <v>0</v>
      </c>
    </row>
    <row r="70" spans="1:6" x14ac:dyDescent="0.25">
      <c r="A70" s="59"/>
      <c r="B70" s="68" t="s">
        <v>56</v>
      </c>
      <c r="C70" s="60" t="s">
        <v>26</v>
      </c>
      <c r="D70" s="60">
        <v>4</v>
      </c>
      <c r="E70" s="48"/>
      <c r="F70" s="64">
        <f t="shared" si="10"/>
        <v>0</v>
      </c>
    </row>
    <row r="71" spans="1:6" ht="30" x14ac:dyDescent="0.25">
      <c r="A71" s="57" t="s">
        <v>95</v>
      </c>
      <c r="B71" s="57" t="s">
        <v>527</v>
      </c>
      <c r="C71" s="60" t="s">
        <v>26</v>
      </c>
      <c r="D71" s="57">
        <v>4</v>
      </c>
      <c r="E71" s="48"/>
      <c r="F71" s="64">
        <f t="shared" si="3"/>
        <v>0</v>
      </c>
    </row>
    <row r="72" spans="1:6" ht="30" x14ac:dyDescent="0.25">
      <c r="A72" s="57" t="s">
        <v>96</v>
      </c>
      <c r="B72" s="57" t="s">
        <v>528</v>
      </c>
      <c r="C72" s="60" t="s">
        <v>26</v>
      </c>
      <c r="D72" s="57">
        <v>4</v>
      </c>
      <c r="E72" s="48"/>
      <c r="F72" s="64">
        <f t="shared" si="3"/>
        <v>0</v>
      </c>
    </row>
    <row r="73" spans="1:6" x14ac:dyDescent="0.25">
      <c r="A73" s="57" t="s">
        <v>97</v>
      </c>
      <c r="B73" s="57" t="s">
        <v>529</v>
      </c>
      <c r="C73" s="60" t="s">
        <v>26</v>
      </c>
      <c r="D73" s="57">
        <v>4</v>
      </c>
      <c r="E73" s="48"/>
      <c r="F73" s="64">
        <f t="shared" si="3"/>
        <v>0</v>
      </c>
    </row>
    <row r="74" spans="1:6" x14ac:dyDescent="0.25">
      <c r="A74" s="57" t="s">
        <v>98</v>
      </c>
      <c r="B74" s="57" t="s">
        <v>530</v>
      </c>
      <c r="C74" s="60" t="s">
        <v>26</v>
      </c>
      <c r="D74" s="57">
        <v>1</v>
      </c>
      <c r="E74" s="48"/>
      <c r="F74" s="64">
        <f t="shared" si="3"/>
        <v>0</v>
      </c>
    </row>
    <row r="75" spans="1:6" x14ac:dyDescent="0.25">
      <c r="A75" s="57" t="s">
        <v>136</v>
      </c>
      <c r="B75" s="57" t="s">
        <v>531</v>
      </c>
      <c r="C75" s="60" t="s">
        <v>26</v>
      </c>
      <c r="D75" s="57">
        <v>1</v>
      </c>
      <c r="E75" s="48"/>
      <c r="F75" s="64">
        <f t="shared" si="3"/>
        <v>0</v>
      </c>
    </row>
    <row r="76" spans="1:6" x14ac:dyDescent="0.25">
      <c r="A76" s="57" t="s">
        <v>137</v>
      </c>
      <c r="B76" s="57" t="s">
        <v>532</v>
      </c>
      <c r="C76" s="60" t="s">
        <v>26</v>
      </c>
      <c r="D76" s="57">
        <v>1</v>
      </c>
      <c r="E76" s="48"/>
      <c r="F76" s="64">
        <f t="shared" ref="F76:F85" si="11">D76*E76</f>
        <v>0</v>
      </c>
    </row>
    <row r="77" spans="1:6" ht="30" x14ac:dyDescent="0.25">
      <c r="A77" s="57" t="s">
        <v>138</v>
      </c>
      <c r="B77" s="57" t="s">
        <v>533</v>
      </c>
      <c r="C77" s="60" t="s">
        <v>26</v>
      </c>
      <c r="D77" s="57">
        <v>4</v>
      </c>
      <c r="E77" s="48"/>
      <c r="F77" s="64">
        <f t="shared" si="11"/>
        <v>0</v>
      </c>
    </row>
    <row r="78" spans="1:6" ht="30" x14ac:dyDescent="0.25">
      <c r="A78" s="57" t="s">
        <v>139</v>
      </c>
      <c r="B78" s="57" t="s">
        <v>534</v>
      </c>
      <c r="C78" s="60" t="s">
        <v>26</v>
      </c>
      <c r="D78" s="57">
        <v>1</v>
      </c>
      <c r="E78" s="48"/>
      <c r="F78" s="64">
        <f t="shared" si="11"/>
        <v>0</v>
      </c>
    </row>
    <row r="79" spans="1:6" ht="30" x14ac:dyDescent="0.25">
      <c r="A79" s="57" t="s">
        <v>140</v>
      </c>
      <c r="B79" s="57" t="s">
        <v>535</v>
      </c>
      <c r="C79" s="60" t="s">
        <v>26</v>
      </c>
      <c r="D79" s="57">
        <v>4</v>
      </c>
      <c r="E79" s="48"/>
      <c r="F79" s="64">
        <f t="shared" si="11"/>
        <v>0</v>
      </c>
    </row>
    <row r="80" spans="1:6" ht="30" x14ac:dyDescent="0.25">
      <c r="A80" s="57" t="s">
        <v>141</v>
      </c>
      <c r="B80" s="57" t="s">
        <v>536</v>
      </c>
      <c r="C80" s="60" t="s">
        <v>26</v>
      </c>
      <c r="D80" s="57">
        <v>4</v>
      </c>
      <c r="E80" s="48"/>
      <c r="F80" s="64">
        <f t="shared" si="11"/>
        <v>0</v>
      </c>
    </row>
    <row r="81" spans="1:6" x14ac:dyDescent="0.25">
      <c r="A81" s="57" t="s">
        <v>142</v>
      </c>
      <c r="B81" s="57" t="s">
        <v>537</v>
      </c>
      <c r="C81" s="60" t="s">
        <v>26</v>
      </c>
      <c r="D81" s="57">
        <v>4</v>
      </c>
      <c r="E81" s="48"/>
      <c r="F81" s="64">
        <f t="shared" si="11"/>
        <v>0</v>
      </c>
    </row>
    <row r="82" spans="1:6" x14ac:dyDescent="0.25">
      <c r="A82" s="57" t="s">
        <v>143</v>
      </c>
      <c r="B82" s="57" t="s">
        <v>538</v>
      </c>
      <c r="C82" s="60" t="s">
        <v>26</v>
      </c>
      <c r="D82" s="57">
        <v>4</v>
      </c>
      <c r="E82" s="48"/>
      <c r="F82" s="64">
        <f t="shared" si="11"/>
        <v>0</v>
      </c>
    </row>
    <row r="83" spans="1:6" x14ac:dyDescent="0.25">
      <c r="A83" s="57" t="s">
        <v>144</v>
      </c>
      <c r="B83" s="57" t="s">
        <v>539</v>
      </c>
      <c r="C83" s="60" t="s">
        <v>26</v>
      </c>
      <c r="D83" s="57">
        <v>1</v>
      </c>
      <c r="E83" s="48"/>
      <c r="F83" s="64">
        <f t="shared" si="11"/>
        <v>0</v>
      </c>
    </row>
    <row r="84" spans="1:6" ht="30" x14ac:dyDescent="0.25">
      <c r="A84" s="57" t="s">
        <v>205</v>
      </c>
      <c r="B84" s="57" t="s">
        <v>540</v>
      </c>
      <c r="C84" s="60" t="s">
        <v>26</v>
      </c>
      <c r="D84" s="57">
        <v>1</v>
      </c>
      <c r="E84" s="48"/>
      <c r="F84" s="64">
        <f t="shared" si="11"/>
        <v>0</v>
      </c>
    </row>
    <row r="85" spans="1:6" x14ac:dyDescent="0.25">
      <c r="A85" s="57" t="s">
        <v>206</v>
      </c>
      <c r="B85" s="57" t="s">
        <v>541</v>
      </c>
      <c r="C85" s="60" t="s">
        <v>26</v>
      </c>
      <c r="D85" s="57">
        <v>10</v>
      </c>
      <c r="E85" s="48"/>
      <c r="F85" s="64">
        <f t="shared" si="11"/>
        <v>0</v>
      </c>
    </row>
    <row r="86" spans="1:6" ht="30" x14ac:dyDescent="0.25">
      <c r="A86" s="57" t="s">
        <v>207</v>
      </c>
      <c r="B86" s="57" t="s">
        <v>542</v>
      </c>
      <c r="C86" s="60" t="s">
        <v>26</v>
      </c>
      <c r="D86" s="57">
        <v>4</v>
      </c>
      <c r="E86" s="48"/>
      <c r="F86" s="64">
        <f t="shared" ref="F86:F91" si="12">D86*E86</f>
        <v>0</v>
      </c>
    </row>
    <row r="87" spans="1:6" ht="30" x14ac:dyDescent="0.25">
      <c r="A87" s="57" t="s">
        <v>208</v>
      </c>
      <c r="B87" s="57" t="s">
        <v>543</v>
      </c>
      <c r="C87" s="60" t="s">
        <v>26</v>
      </c>
      <c r="D87" s="57">
        <v>4</v>
      </c>
      <c r="E87" s="48"/>
      <c r="F87" s="64">
        <f t="shared" si="12"/>
        <v>0</v>
      </c>
    </row>
    <row r="88" spans="1:6" ht="30" x14ac:dyDescent="0.25">
      <c r="A88" s="57" t="s">
        <v>209</v>
      </c>
      <c r="B88" s="57" t="s">
        <v>544</v>
      </c>
      <c r="C88" s="60" t="s">
        <v>26</v>
      </c>
      <c r="D88" s="57">
        <v>8</v>
      </c>
      <c r="E88" s="48"/>
      <c r="F88" s="64">
        <f t="shared" si="12"/>
        <v>0</v>
      </c>
    </row>
    <row r="89" spans="1:6" ht="30" x14ac:dyDescent="0.25">
      <c r="A89" s="57" t="s">
        <v>210</v>
      </c>
      <c r="B89" s="57" t="s">
        <v>545</v>
      </c>
      <c r="C89" s="60" t="s">
        <v>26</v>
      </c>
      <c r="D89" s="57">
        <v>4</v>
      </c>
      <c r="E89" s="48"/>
      <c r="F89" s="64">
        <f t="shared" si="12"/>
        <v>0</v>
      </c>
    </row>
    <row r="90" spans="1:6" x14ac:dyDescent="0.25">
      <c r="A90" s="57" t="s">
        <v>211</v>
      </c>
      <c r="B90" s="57" t="s">
        <v>546</v>
      </c>
      <c r="C90" s="60" t="s">
        <v>26</v>
      </c>
      <c r="D90" s="57">
        <v>8</v>
      </c>
      <c r="E90" s="48"/>
      <c r="F90" s="64">
        <f t="shared" si="12"/>
        <v>0</v>
      </c>
    </row>
    <row r="91" spans="1:6" x14ac:dyDescent="0.25">
      <c r="A91" s="57" t="s">
        <v>212</v>
      </c>
      <c r="B91" s="57" t="s">
        <v>547</v>
      </c>
      <c r="C91" s="60" t="s">
        <v>26</v>
      </c>
      <c r="D91" s="57">
        <v>4</v>
      </c>
      <c r="E91" s="48"/>
      <c r="F91" s="64">
        <f t="shared" si="12"/>
        <v>0</v>
      </c>
    </row>
    <row r="92" spans="1:6" ht="37.5" customHeight="1" x14ac:dyDescent="0.25">
      <c r="A92" s="74"/>
      <c r="E92" s="73" t="s">
        <v>52</v>
      </c>
      <c r="F92" s="79">
        <f>SUM(F4:F8)+SUM(F13:F21)+F24+SUM(F27:F37)+F41+SUM(F46:F49)+F53+F57+F63+F68+SUM(F71:F91)+F40</f>
        <v>0</v>
      </c>
    </row>
    <row r="93" spans="1:6" ht="37.5" customHeight="1" x14ac:dyDescent="0.25">
      <c r="E93" s="62" t="s">
        <v>82</v>
      </c>
      <c r="F93" s="50"/>
    </row>
    <row r="94" spans="1:6" ht="37.5" customHeight="1" x14ac:dyDescent="0.25">
      <c r="E94" s="62" t="s">
        <v>53</v>
      </c>
      <c r="F94" s="63">
        <f>F92+F92*F93</f>
        <v>0</v>
      </c>
    </row>
  </sheetData>
  <sheetProtection algorithmName="SHA-512" hashValue="5/3dYBin0MrwRTzdlYHqJCp8wika+71SsPQaJrJXt51mehkJ90T76CfuAUez360M2fm+QVzUFcYCrBAPVDaIiA==" saltValue="l5nM1sfzcu8smen5CVCoLg==" spinCount="100000" sheet="1" objects="1" scenarios="1" formatCells="0" formatColumns="0" formatRows="0"/>
  <mergeCells count="11">
    <mergeCell ref="A57:A62"/>
    <mergeCell ref="A63:A67"/>
    <mergeCell ref="A68:A70"/>
    <mergeCell ref="A2:F2"/>
    <mergeCell ref="A37:A39"/>
    <mergeCell ref="A41:A45"/>
    <mergeCell ref="A8:A12"/>
    <mergeCell ref="A21:A23"/>
    <mergeCell ref="A24:A26"/>
    <mergeCell ref="A49:A52"/>
    <mergeCell ref="A53:A56"/>
  </mergeCells>
  <phoneticPr fontId="10"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9707E-CAC1-49AA-BD64-9536A9E23869}">
  <sheetPr codeName="Arkusz2"/>
  <dimension ref="A1:F54"/>
  <sheetViews>
    <sheetView view="pageBreakPreview" zoomScaleNormal="100" zoomScaleSheetLayoutView="100" workbookViewId="0">
      <selection activeCell="K33" sqref="K33"/>
    </sheetView>
  </sheetViews>
  <sheetFormatPr defaultRowHeight="15" x14ac:dyDescent="0.25"/>
  <cols>
    <col min="1" max="1" width="5.7109375" style="11" customWidth="1"/>
    <col min="2" max="2" width="23.140625" style="11" customWidth="1"/>
    <col min="3" max="4" width="9.140625" style="11"/>
    <col min="5" max="5" width="19" style="11" customWidth="1"/>
    <col min="6" max="6" width="20" style="11" customWidth="1"/>
    <col min="7" max="16384" width="9.140625" style="11"/>
  </cols>
  <sheetData>
    <row r="1" spans="1:6" ht="53.25" customHeight="1" x14ac:dyDescent="0.25">
      <c r="A1" s="51"/>
      <c r="B1" s="51"/>
      <c r="C1" s="51"/>
      <c r="D1" s="51"/>
      <c r="E1" s="51"/>
      <c r="F1" s="51"/>
    </row>
    <row r="2" spans="1:6" ht="15.75" x14ac:dyDescent="0.25">
      <c r="A2" s="52" t="s">
        <v>24</v>
      </c>
      <c r="B2" s="53"/>
      <c r="C2" s="53"/>
      <c r="D2" s="53"/>
      <c r="E2" s="53"/>
      <c r="F2" s="54"/>
    </row>
    <row r="3" spans="1:6" s="47" customFormat="1" ht="50.25" customHeight="1" x14ac:dyDescent="0.25">
      <c r="A3" s="55" t="s">
        <v>12</v>
      </c>
      <c r="B3" s="55" t="s">
        <v>47</v>
      </c>
      <c r="C3" s="55" t="s">
        <v>48</v>
      </c>
      <c r="D3" s="55" t="s">
        <v>49</v>
      </c>
      <c r="E3" s="55" t="s">
        <v>51</v>
      </c>
      <c r="F3" s="55" t="s">
        <v>50</v>
      </c>
    </row>
    <row r="4" spans="1:6" x14ac:dyDescent="0.25">
      <c r="A4" s="57" t="s">
        <v>15</v>
      </c>
      <c r="B4" s="60" t="s">
        <v>25</v>
      </c>
      <c r="C4" s="60" t="s">
        <v>26</v>
      </c>
      <c r="D4" s="60">
        <v>1</v>
      </c>
      <c r="E4" s="48"/>
      <c r="F4" s="64">
        <f>D4*E4</f>
        <v>0</v>
      </c>
    </row>
    <row r="5" spans="1:6" x14ac:dyDescent="0.25">
      <c r="A5" s="57" t="s">
        <v>16</v>
      </c>
      <c r="B5" s="60" t="s">
        <v>27</v>
      </c>
      <c r="C5" s="60" t="s">
        <v>26</v>
      </c>
      <c r="D5" s="60">
        <v>1</v>
      </c>
      <c r="E5" s="48"/>
      <c r="F5" s="64">
        <f t="shared" ref="F5:F51" si="0">D5*E5</f>
        <v>0</v>
      </c>
    </row>
    <row r="6" spans="1:6" ht="30" x14ac:dyDescent="0.25">
      <c r="A6" s="57" t="s">
        <v>17</v>
      </c>
      <c r="B6" s="60" t="s">
        <v>28</v>
      </c>
      <c r="C6" s="60" t="s">
        <v>26</v>
      </c>
      <c r="D6" s="60">
        <v>1</v>
      </c>
      <c r="E6" s="48"/>
      <c r="F6" s="64">
        <f t="shared" si="0"/>
        <v>0</v>
      </c>
    </row>
    <row r="7" spans="1:6" x14ac:dyDescent="0.25">
      <c r="A7" s="57" t="s">
        <v>18</v>
      </c>
      <c r="B7" s="60" t="s">
        <v>29</v>
      </c>
      <c r="C7" s="60" t="s">
        <v>26</v>
      </c>
      <c r="D7" s="60">
        <v>1</v>
      </c>
      <c r="E7" s="48"/>
      <c r="F7" s="64">
        <f t="shared" si="0"/>
        <v>0</v>
      </c>
    </row>
    <row r="8" spans="1:6" ht="48" customHeight="1" x14ac:dyDescent="0.25">
      <c r="A8" s="56" t="s">
        <v>22</v>
      </c>
      <c r="B8" s="60" t="s">
        <v>585</v>
      </c>
      <c r="C8" s="60" t="s">
        <v>26</v>
      </c>
      <c r="D8" s="60">
        <v>2</v>
      </c>
      <c r="E8" s="48"/>
      <c r="F8" s="64">
        <f t="shared" si="0"/>
        <v>0</v>
      </c>
    </row>
    <row r="9" spans="1:6" ht="48" customHeight="1" x14ac:dyDescent="0.25">
      <c r="A9" s="59"/>
      <c r="B9" s="60" t="s">
        <v>586</v>
      </c>
      <c r="C9" s="60" t="s">
        <v>26</v>
      </c>
      <c r="D9" s="60">
        <v>2</v>
      </c>
      <c r="E9" s="48"/>
      <c r="F9" s="64">
        <f t="shared" si="0"/>
        <v>0</v>
      </c>
    </row>
    <row r="10" spans="1:6" ht="33.75" customHeight="1" x14ac:dyDescent="0.25">
      <c r="A10" s="57" t="s">
        <v>23</v>
      </c>
      <c r="B10" s="60" t="s">
        <v>30</v>
      </c>
      <c r="C10" s="60" t="s">
        <v>26</v>
      </c>
      <c r="D10" s="60">
        <v>15</v>
      </c>
      <c r="E10" s="48"/>
      <c r="F10" s="64">
        <f t="shared" si="0"/>
        <v>0</v>
      </c>
    </row>
    <row r="11" spans="1:6" x14ac:dyDescent="0.25">
      <c r="A11" s="57" t="s">
        <v>14</v>
      </c>
      <c r="B11" s="60" t="s">
        <v>31</v>
      </c>
      <c r="C11" s="60" t="s">
        <v>26</v>
      </c>
      <c r="D11" s="60">
        <v>1</v>
      </c>
      <c r="E11" s="48"/>
      <c r="F11" s="64">
        <f t="shared" si="0"/>
        <v>0</v>
      </c>
    </row>
    <row r="12" spans="1:6" x14ac:dyDescent="0.25">
      <c r="A12" s="57" t="s">
        <v>19</v>
      </c>
      <c r="B12" s="60" t="s">
        <v>32</v>
      </c>
      <c r="C12" s="60" t="s">
        <v>26</v>
      </c>
      <c r="D12" s="60">
        <v>1</v>
      </c>
      <c r="E12" s="48"/>
      <c r="F12" s="64">
        <f t="shared" si="0"/>
        <v>0</v>
      </c>
    </row>
    <row r="13" spans="1:6" ht="33.75" customHeight="1" x14ac:dyDescent="0.25">
      <c r="A13" s="57" t="s">
        <v>20</v>
      </c>
      <c r="B13" s="60" t="s">
        <v>33</v>
      </c>
      <c r="C13" s="60" t="s">
        <v>26</v>
      </c>
      <c r="D13" s="60">
        <v>1</v>
      </c>
      <c r="E13" s="48"/>
      <c r="F13" s="64">
        <f t="shared" si="0"/>
        <v>0</v>
      </c>
    </row>
    <row r="14" spans="1:6" ht="45" x14ac:dyDescent="0.25">
      <c r="A14" s="57" t="s">
        <v>21</v>
      </c>
      <c r="B14" s="60" t="s">
        <v>34</v>
      </c>
      <c r="C14" s="60" t="s">
        <v>26</v>
      </c>
      <c r="D14" s="60">
        <v>1</v>
      </c>
      <c r="E14" s="48"/>
      <c r="F14" s="64">
        <f t="shared" si="0"/>
        <v>0</v>
      </c>
    </row>
    <row r="15" spans="1:6" ht="30" x14ac:dyDescent="0.25">
      <c r="A15" s="57" t="s">
        <v>35</v>
      </c>
      <c r="B15" s="60" t="s">
        <v>36</v>
      </c>
      <c r="C15" s="60" t="s">
        <v>26</v>
      </c>
      <c r="D15" s="60">
        <v>1</v>
      </c>
      <c r="E15" s="48"/>
      <c r="F15" s="64">
        <f t="shared" si="0"/>
        <v>0</v>
      </c>
    </row>
    <row r="16" spans="1:6" ht="32.25" customHeight="1" x14ac:dyDescent="0.25">
      <c r="A16" s="56" t="s">
        <v>37</v>
      </c>
      <c r="B16" s="60" t="s">
        <v>554</v>
      </c>
      <c r="C16" s="60" t="s">
        <v>26</v>
      </c>
      <c r="D16" s="60">
        <f>SUM(D17:D18)</f>
        <v>21</v>
      </c>
      <c r="E16" s="64" t="s">
        <v>67</v>
      </c>
      <c r="F16" s="64">
        <f>SUM(F17:F18)</f>
        <v>0</v>
      </c>
    </row>
    <row r="17" spans="1:6" x14ac:dyDescent="0.25">
      <c r="A17" s="58"/>
      <c r="B17" s="61" t="s">
        <v>55</v>
      </c>
      <c r="C17" s="57" t="s">
        <v>26</v>
      </c>
      <c r="D17" s="57">
        <v>20</v>
      </c>
      <c r="E17" s="48"/>
      <c r="F17" s="64">
        <f t="shared" si="0"/>
        <v>0</v>
      </c>
    </row>
    <row r="18" spans="1:6" x14ac:dyDescent="0.25">
      <c r="A18" s="59"/>
      <c r="B18" s="61" t="s">
        <v>56</v>
      </c>
      <c r="C18" s="60" t="s">
        <v>26</v>
      </c>
      <c r="D18" s="57">
        <v>1</v>
      </c>
      <c r="E18" s="48"/>
      <c r="F18" s="64">
        <f t="shared" si="0"/>
        <v>0</v>
      </c>
    </row>
    <row r="19" spans="1:6" x14ac:dyDescent="0.25">
      <c r="A19" s="57" t="s">
        <v>38</v>
      </c>
      <c r="B19" s="57" t="s">
        <v>39</v>
      </c>
      <c r="C19" s="60" t="s">
        <v>26</v>
      </c>
      <c r="D19" s="57">
        <v>1</v>
      </c>
      <c r="E19" s="48"/>
      <c r="F19" s="64">
        <f t="shared" si="0"/>
        <v>0</v>
      </c>
    </row>
    <row r="20" spans="1:6" ht="45.75" customHeight="1" x14ac:dyDescent="0.25">
      <c r="A20" s="56" t="s">
        <v>40</v>
      </c>
      <c r="B20" s="57" t="s">
        <v>65</v>
      </c>
      <c r="C20" s="60" t="s">
        <v>26</v>
      </c>
      <c r="D20" s="57">
        <f>D21+D22+D23+D24+D25+D26+D27+D28+D29+D30</f>
        <v>10</v>
      </c>
      <c r="E20" s="64" t="s">
        <v>54</v>
      </c>
      <c r="F20" s="64">
        <f>SUM(F21:F30)</f>
        <v>0</v>
      </c>
    </row>
    <row r="21" spans="1:6" x14ac:dyDescent="0.25">
      <c r="A21" s="58"/>
      <c r="B21" s="61" t="s">
        <v>55</v>
      </c>
      <c r="C21" s="57" t="s">
        <v>26</v>
      </c>
      <c r="D21" s="57">
        <v>1</v>
      </c>
      <c r="E21" s="48"/>
      <c r="F21" s="64">
        <f t="shared" si="0"/>
        <v>0</v>
      </c>
    </row>
    <row r="22" spans="1:6" x14ac:dyDescent="0.25">
      <c r="A22" s="58"/>
      <c r="B22" s="61" t="s">
        <v>56</v>
      </c>
      <c r="C22" s="57" t="s">
        <v>26</v>
      </c>
      <c r="D22" s="57">
        <v>1</v>
      </c>
      <c r="E22" s="48"/>
      <c r="F22" s="64">
        <f t="shared" si="0"/>
        <v>0</v>
      </c>
    </row>
    <row r="23" spans="1:6" x14ac:dyDescent="0.25">
      <c r="A23" s="58"/>
      <c r="B23" s="61" t="s">
        <v>57</v>
      </c>
      <c r="C23" s="57" t="s">
        <v>26</v>
      </c>
      <c r="D23" s="57">
        <v>1</v>
      </c>
      <c r="E23" s="48"/>
      <c r="F23" s="64">
        <f t="shared" si="0"/>
        <v>0</v>
      </c>
    </row>
    <row r="24" spans="1:6" x14ac:dyDescent="0.25">
      <c r="A24" s="58"/>
      <c r="B24" s="61" t="s">
        <v>58</v>
      </c>
      <c r="C24" s="57" t="s">
        <v>26</v>
      </c>
      <c r="D24" s="57">
        <v>1</v>
      </c>
      <c r="E24" s="48"/>
      <c r="F24" s="64">
        <f t="shared" si="0"/>
        <v>0</v>
      </c>
    </row>
    <row r="25" spans="1:6" x14ac:dyDescent="0.25">
      <c r="A25" s="58"/>
      <c r="B25" s="61" t="s">
        <v>59</v>
      </c>
      <c r="C25" s="57" t="s">
        <v>26</v>
      </c>
      <c r="D25" s="57">
        <v>1</v>
      </c>
      <c r="E25" s="48"/>
      <c r="F25" s="64">
        <f t="shared" si="0"/>
        <v>0</v>
      </c>
    </row>
    <row r="26" spans="1:6" x14ac:dyDescent="0.25">
      <c r="A26" s="58"/>
      <c r="B26" s="61" t="s">
        <v>60</v>
      </c>
      <c r="C26" s="57" t="s">
        <v>26</v>
      </c>
      <c r="D26" s="57">
        <v>1</v>
      </c>
      <c r="E26" s="48"/>
      <c r="F26" s="64">
        <f t="shared" si="0"/>
        <v>0</v>
      </c>
    </row>
    <row r="27" spans="1:6" x14ac:dyDescent="0.25">
      <c r="A27" s="58"/>
      <c r="B27" s="61" t="s">
        <v>61</v>
      </c>
      <c r="C27" s="57" t="s">
        <v>26</v>
      </c>
      <c r="D27" s="57">
        <v>1</v>
      </c>
      <c r="E27" s="48"/>
      <c r="F27" s="64">
        <f t="shared" si="0"/>
        <v>0</v>
      </c>
    </row>
    <row r="28" spans="1:6" x14ac:dyDescent="0.25">
      <c r="A28" s="58"/>
      <c r="B28" s="61" t="s">
        <v>62</v>
      </c>
      <c r="C28" s="57" t="s">
        <v>26</v>
      </c>
      <c r="D28" s="57">
        <v>1</v>
      </c>
      <c r="E28" s="48"/>
      <c r="F28" s="64">
        <f t="shared" si="0"/>
        <v>0</v>
      </c>
    </row>
    <row r="29" spans="1:6" x14ac:dyDescent="0.25">
      <c r="A29" s="58"/>
      <c r="B29" s="61" t="s">
        <v>63</v>
      </c>
      <c r="C29" s="57" t="s">
        <v>26</v>
      </c>
      <c r="D29" s="57">
        <v>1</v>
      </c>
      <c r="E29" s="48"/>
      <c r="F29" s="64">
        <f t="shared" si="0"/>
        <v>0</v>
      </c>
    </row>
    <row r="30" spans="1:6" x14ac:dyDescent="0.25">
      <c r="A30" s="59"/>
      <c r="B30" s="61" t="s">
        <v>64</v>
      </c>
      <c r="C30" s="57" t="s">
        <v>26</v>
      </c>
      <c r="D30" s="57">
        <v>1</v>
      </c>
      <c r="E30" s="48"/>
      <c r="F30" s="64">
        <f t="shared" si="0"/>
        <v>0</v>
      </c>
    </row>
    <row r="31" spans="1:6" ht="47.25" customHeight="1" x14ac:dyDescent="0.25">
      <c r="A31" s="56" t="s">
        <v>41</v>
      </c>
      <c r="B31" s="57" t="s">
        <v>66</v>
      </c>
      <c r="C31" s="57" t="s">
        <v>26</v>
      </c>
      <c r="D31" s="57">
        <f>SUM(D32:D37)</f>
        <v>6</v>
      </c>
      <c r="E31" s="64" t="s">
        <v>54</v>
      </c>
      <c r="F31" s="64">
        <f>SUM(F32:F37)</f>
        <v>0</v>
      </c>
    </row>
    <row r="32" spans="1:6" x14ac:dyDescent="0.25">
      <c r="A32" s="58"/>
      <c r="B32" s="57" t="s">
        <v>55</v>
      </c>
      <c r="C32" s="57" t="s">
        <v>26</v>
      </c>
      <c r="D32" s="57">
        <v>1</v>
      </c>
      <c r="E32" s="48"/>
      <c r="F32" s="64">
        <f t="shared" si="0"/>
        <v>0</v>
      </c>
    </row>
    <row r="33" spans="1:6" x14ac:dyDescent="0.25">
      <c r="A33" s="58"/>
      <c r="B33" s="57" t="s">
        <v>56</v>
      </c>
      <c r="C33" s="57" t="s">
        <v>26</v>
      </c>
      <c r="D33" s="57">
        <v>1</v>
      </c>
      <c r="E33" s="48"/>
      <c r="F33" s="64">
        <f t="shared" si="0"/>
        <v>0</v>
      </c>
    </row>
    <row r="34" spans="1:6" x14ac:dyDescent="0.25">
      <c r="A34" s="58"/>
      <c r="B34" s="57" t="s">
        <v>57</v>
      </c>
      <c r="C34" s="57" t="s">
        <v>26</v>
      </c>
      <c r="D34" s="57">
        <v>1</v>
      </c>
      <c r="E34" s="48"/>
      <c r="F34" s="64">
        <f t="shared" si="0"/>
        <v>0</v>
      </c>
    </row>
    <row r="35" spans="1:6" x14ac:dyDescent="0.25">
      <c r="A35" s="58"/>
      <c r="B35" s="57" t="s">
        <v>58</v>
      </c>
      <c r="C35" s="57" t="s">
        <v>26</v>
      </c>
      <c r="D35" s="57">
        <v>1</v>
      </c>
      <c r="E35" s="48"/>
      <c r="F35" s="64">
        <f t="shared" si="0"/>
        <v>0</v>
      </c>
    </row>
    <row r="36" spans="1:6" x14ac:dyDescent="0.25">
      <c r="A36" s="58"/>
      <c r="B36" s="57" t="s">
        <v>59</v>
      </c>
      <c r="C36" s="57" t="s">
        <v>26</v>
      </c>
      <c r="D36" s="57">
        <v>1</v>
      </c>
      <c r="E36" s="48"/>
      <c r="F36" s="64">
        <f t="shared" si="0"/>
        <v>0</v>
      </c>
    </row>
    <row r="37" spans="1:6" x14ac:dyDescent="0.25">
      <c r="A37" s="59"/>
      <c r="B37" s="57" t="s">
        <v>60</v>
      </c>
      <c r="C37" s="57" t="s">
        <v>26</v>
      </c>
      <c r="D37" s="57">
        <v>1</v>
      </c>
      <c r="E37" s="48"/>
      <c r="F37" s="64">
        <f t="shared" si="0"/>
        <v>0</v>
      </c>
    </row>
    <row r="38" spans="1:6" ht="47.25" customHeight="1" x14ac:dyDescent="0.25">
      <c r="A38" s="56" t="s">
        <v>42</v>
      </c>
      <c r="B38" s="57" t="s">
        <v>81</v>
      </c>
      <c r="C38" s="57" t="s">
        <v>26</v>
      </c>
      <c r="D38" s="57">
        <f>SUM(D39:D43)</f>
        <v>5</v>
      </c>
      <c r="E38" s="64" t="s">
        <v>67</v>
      </c>
      <c r="F38" s="64">
        <f>SUM(F39:F43)</f>
        <v>0</v>
      </c>
    </row>
    <row r="39" spans="1:6" x14ac:dyDescent="0.25">
      <c r="A39" s="58"/>
      <c r="B39" s="57" t="s">
        <v>55</v>
      </c>
      <c r="C39" s="57" t="s">
        <v>26</v>
      </c>
      <c r="D39" s="57">
        <v>1</v>
      </c>
      <c r="E39" s="48"/>
      <c r="F39" s="64">
        <f t="shared" si="0"/>
        <v>0</v>
      </c>
    </row>
    <row r="40" spans="1:6" x14ac:dyDescent="0.25">
      <c r="A40" s="58"/>
      <c r="B40" s="57" t="s">
        <v>56</v>
      </c>
      <c r="C40" s="57" t="s">
        <v>26</v>
      </c>
      <c r="D40" s="57">
        <v>1</v>
      </c>
      <c r="E40" s="48"/>
      <c r="F40" s="64">
        <f t="shared" si="0"/>
        <v>0</v>
      </c>
    </row>
    <row r="41" spans="1:6" x14ac:dyDescent="0.25">
      <c r="A41" s="58"/>
      <c r="B41" s="57" t="s">
        <v>57</v>
      </c>
      <c r="C41" s="57" t="s">
        <v>26</v>
      </c>
      <c r="D41" s="57">
        <v>1</v>
      </c>
      <c r="E41" s="48"/>
      <c r="F41" s="64">
        <f t="shared" si="0"/>
        <v>0</v>
      </c>
    </row>
    <row r="42" spans="1:6" x14ac:dyDescent="0.25">
      <c r="A42" s="58"/>
      <c r="B42" s="57" t="s">
        <v>58</v>
      </c>
      <c r="C42" s="57" t="s">
        <v>26</v>
      </c>
      <c r="D42" s="57">
        <v>1</v>
      </c>
      <c r="E42" s="48"/>
      <c r="F42" s="64">
        <f t="shared" si="0"/>
        <v>0</v>
      </c>
    </row>
    <row r="43" spans="1:6" x14ac:dyDescent="0.25">
      <c r="A43" s="59"/>
      <c r="B43" s="57" t="s">
        <v>59</v>
      </c>
      <c r="C43" s="57" t="s">
        <v>26</v>
      </c>
      <c r="D43" s="57">
        <v>1</v>
      </c>
      <c r="E43" s="48"/>
      <c r="F43" s="64">
        <f t="shared" si="0"/>
        <v>0</v>
      </c>
    </row>
    <row r="44" spans="1:6" x14ac:dyDescent="0.25">
      <c r="A44" s="57" t="s">
        <v>43</v>
      </c>
      <c r="B44" s="60" t="s">
        <v>44</v>
      </c>
      <c r="C44" s="57" t="s">
        <v>26</v>
      </c>
      <c r="D44" s="57">
        <v>4</v>
      </c>
      <c r="E44" s="48"/>
      <c r="F44" s="64">
        <f t="shared" si="0"/>
        <v>0</v>
      </c>
    </row>
    <row r="45" spans="1:6" ht="30" x14ac:dyDescent="0.25">
      <c r="A45" s="57" t="s">
        <v>45</v>
      </c>
      <c r="B45" s="60" t="s">
        <v>46</v>
      </c>
      <c r="C45" s="57" t="s">
        <v>26</v>
      </c>
      <c r="D45" s="57">
        <v>2</v>
      </c>
      <c r="E45" s="48"/>
      <c r="F45" s="64">
        <f t="shared" si="0"/>
        <v>0</v>
      </c>
    </row>
    <row r="46" spans="1:6" ht="30" x14ac:dyDescent="0.25">
      <c r="A46" s="57" t="s">
        <v>68</v>
      </c>
      <c r="B46" s="57" t="s">
        <v>69</v>
      </c>
      <c r="C46" s="57" t="s">
        <v>26</v>
      </c>
      <c r="D46" s="57">
        <v>1</v>
      </c>
      <c r="E46" s="48"/>
      <c r="F46" s="64">
        <f t="shared" si="0"/>
        <v>0</v>
      </c>
    </row>
    <row r="47" spans="1:6" ht="30" x14ac:dyDescent="0.25">
      <c r="A47" s="57" t="s">
        <v>70</v>
      </c>
      <c r="B47" s="57" t="s">
        <v>71</v>
      </c>
      <c r="C47" s="57" t="s">
        <v>26</v>
      </c>
      <c r="D47" s="57">
        <v>1</v>
      </c>
      <c r="E47" s="48"/>
      <c r="F47" s="64">
        <f t="shared" si="0"/>
        <v>0</v>
      </c>
    </row>
    <row r="48" spans="1:6" ht="30" x14ac:dyDescent="0.25">
      <c r="A48" s="57" t="s">
        <v>72</v>
      </c>
      <c r="B48" s="57" t="s">
        <v>73</v>
      </c>
      <c r="C48" s="57" t="s">
        <v>74</v>
      </c>
      <c r="D48" s="57">
        <v>2</v>
      </c>
      <c r="E48" s="48"/>
      <c r="F48" s="64">
        <f t="shared" si="0"/>
        <v>0</v>
      </c>
    </row>
    <row r="49" spans="1:6" ht="30" x14ac:dyDescent="0.25">
      <c r="A49" s="57" t="s">
        <v>75</v>
      </c>
      <c r="B49" s="57" t="s">
        <v>76</v>
      </c>
      <c r="C49" s="57" t="s">
        <v>26</v>
      </c>
      <c r="D49" s="57">
        <v>1</v>
      </c>
      <c r="E49" s="48"/>
      <c r="F49" s="64">
        <f t="shared" si="0"/>
        <v>0</v>
      </c>
    </row>
    <row r="50" spans="1:6" ht="30" x14ac:dyDescent="0.25">
      <c r="A50" s="57" t="s">
        <v>77</v>
      </c>
      <c r="B50" s="57" t="s">
        <v>78</v>
      </c>
      <c r="C50" s="57" t="s">
        <v>26</v>
      </c>
      <c r="D50" s="57">
        <v>1</v>
      </c>
      <c r="E50" s="48"/>
      <c r="F50" s="64">
        <f t="shared" si="0"/>
        <v>0</v>
      </c>
    </row>
    <row r="51" spans="1:6" x14ac:dyDescent="0.25">
      <c r="A51" s="57" t="s">
        <v>79</v>
      </c>
      <c r="B51" s="57" t="s">
        <v>80</v>
      </c>
      <c r="C51" s="57" t="s">
        <v>26</v>
      </c>
      <c r="D51" s="57">
        <v>1</v>
      </c>
      <c r="E51" s="48"/>
      <c r="F51" s="64">
        <f t="shared" si="0"/>
        <v>0</v>
      </c>
    </row>
    <row r="52" spans="1:6" ht="41.25" customHeight="1" x14ac:dyDescent="0.25">
      <c r="E52" s="62" t="s">
        <v>52</v>
      </c>
      <c r="F52" s="63">
        <f>SUM(F4:F15)+F16+F19+F20+F31+F38+SUM(F44:F51)</f>
        <v>0</v>
      </c>
    </row>
    <row r="53" spans="1:6" ht="41.25" customHeight="1" x14ac:dyDescent="0.25">
      <c r="E53" s="62" t="s">
        <v>82</v>
      </c>
      <c r="F53" s="50"/>
    </row>
    <row r="54" spans="1:6" ht="41.25" customHeight="1" x14ac:dyDescent="0.25">
      <c r="E54" s="62" t="s">
        <v>575</v>
      </c>
      <c r="F54" s="63">
        <f>F52+F52*F53</f>
        <v>0</v>
      </c>
    </row>
  </sheetData>
  <sheetProtection algorithmName="SHA-512" hashValue="YsnAsDaO9vB3lbIK+cIrTxI3o80E2ZdgGWhh49BJsY2qHgWbWHaD3FAXrwalhmZKctRHdunQvbE79rxxz9SBKw==" saltValue="MIUsQz8moZuGFOY6ESBfDw==" spinCount="100000" sheet="1" objects="1" scenarios="1" formatCells="0" formatColumns="0" formatRows="0"/>
  <mergeCells count="6">
    <mergeCell ref="A2:F2"/>
    <mergeCell ref="A31:A37"/>
    <mergeCell ref="A20:A30"/>
    <mergeCell ref="A16:A18"/>
    <mergeCell ref="A38:A43"/>
    <mergeCell ref="A8:A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3498-8F49-472F-B654-D232A3D8FBE1}">
  <dimension ref="A1:F57"/>
  <sheetViews>
    <sheetView view="pageBreakPreview" zoomScaleNormal="100" zoomScaleSheetLayoutView="100" workbookViewId="0">
      <selection activeCell="E49" sqref="E49"/>
    </sheetView>
  </sheetViews>
  <sheetFormatPr defaultRowHeight="15" x14ac:dyDescent="0.25"/>
  <cols>
    <col min="1" max="1" width="5.7109375" style="2" customWidth="1"/>
    <col min="2" max="2" width="22.140625" style="2" customWidth="1"/>
    <col min="3" max="4" width="9.140625" style="2"/>
    <col min="5" max="5" width="18.5703125" style="2" customWidth="1"/>
    <col min="6" max="6" width="20.140625" style="2" customWidth="1"/>
    <col min="7" max="16384" width="9.140625" style="2"/>
  </cols>
  <sheetData>
    <row r="1" spans="1:6" ht="52.5" customHeight="1" x14ac:dyDescent="0.25"/>
    <row r="2" spans="1:6" ht="15.75" x14ac:dyDescent="0.25">
      <c r="A2" s="52" t="s">
        <v>99</v>
      </c>
      <c r="B2" s="53"/>
      <c r="C2" s="53"/>
      <c r="D2" s="53"/>
      <c r="E2" s="53"/>
      <c r="F2" s="54"/>
    </row>
    <row r="3" spans="1:6" s="1" customFormat="1" ht="44.25" customHeight="1" x14ac:dyDescent="0.25">
      <c r="A3" s="55" t="s">
        <v>12</v>
      </c>
      <c r="B3" s="55" t="s">
        <v>47</v>
      </c>
      <c r="C3" s="55" t="s">
        <v>48</v>
      </c>
      <c r="D3" s="55" t="s">
        <v>49</v>
      </c>
      <c r="E3" s="55" t="s">
        <v>51</v>
      </c>
      <c r="F3" s="55" t="s">
        <v>50</v>
      </c>
    </row>
    <row r="4" spans="1:6" ht="90" x14ac:dyDescent="0.25">
      <c r="A4" s="57" t="s">
        <v>15</v>
      </c>
      <c r="B4" s="60" t="s">
        <v>100</v>
      </c>
      <c r="C4" s="60" t="s">
        <v>26</v>
      </c>
      <c r="D4" s="60">
        <v>1</v>
      </c>
      <c r="E4" s="48"/>
      <c r="F4" s="64">
        <f>D4*E4</f>
        <v>0</v>
      </c>
    </row>
    <row r="5" spans="1:6" ht="90" x14ac:dyDescent="0.25">
      <c r="A5" s="57" t="s">
        <v>16</v>
      </c>
      <c r="B5" s="60" t="s">
        <v>101</v>
      </c>
      <c r="C5" s="60" t="s">
        <v>26</v>
      </c>
      <c r="D5" s="60">
        <v>1</v>
      </c>
      <c r="E5" s="48"/>
      <c r="F5" s="64">
        <f t="shared" ref="F5:F23" si="0">D5*E5</f>
        <v>0</v>
      </c>
    </row>
    <row r="6" spans="1:6" ht="60" x14ac:dyDescent="0.25">
      <c r="A6" s="57" t="s">
        <v>17</v>
      </c>
      <c r="B6" s="60" t="s">
        <v>102</v>
      </c>
      <c r="C6" s="60" t="s">
        <v>26</v>
      </c>
      <c r="D6" s="60">
        <v>1</v>
      </c>
      <c r="E6" s="48"/>
      <c r="F6" s="64">
        <f t="shared" si="0"/>
        <v>0</v>
      </c>
    </row>
    <row r="7" spans="1:6" ht="75" x14ac:dyDescent="0.25">
      <c r="A7" s="57" t="s">
        <v>18</v>
      </c>
      <c r="B7" s="60" t="s">
        <v>104</v>
      </c>
      <c r="C7" s="60" t="s">
        <v>26</v>
      </c>
      <c r="D7" s="60">
        <v>1</v>
      </c>
      <c r="E7" s="48"/>
      <c r="F7" s="64">
        <f t="shared" si="0"/>
        <v>0</v>
      </c>
    </row>
    <row r="8" spans="1:6" ht="30" x14ac:dyDescent="0.25">
      <c r="A8" s="57" t="s">
        <v>22</v>
      </c>
      <c r="B8" s="60" t="s">
        <v>103</v>
      </c>
      <c r="C8" s="60" t="s">
        <v>26</v>
      </c>
      <c r="D8" s="60">
        <v>1</v>
      </c>
      <c r="E8" s="48"/>
      <c r="F8" s="64">
        <f t="shared" si="0"/>
        <v>0</v>
      </c>
    </row>
    <row r="9" spans="1:6" ht="30" x14ac:dyDescent="0.25">
      <c r="A9" s="57" t="s">
        <v>23</v>
      </c>
      <c r="B9" s="60" t="s">
        <v>105</v>
      </c>
      <c r="C9" s="60" t="s">
        <v>26</v>
      </c>
      <c r="D9" s="60">
        <v>1</v>
      </c>
      <c r="E9" s="48"/>
      <c r="F9" s="64">
        <f t="shared" si="0"/>
        <v>0</v>
      </c>
    </row>
    <row r="10" spans="1:6" ht="45" x14ac:dyDescent="0.25">
      <c r="A10" s="57" t="s">
        <v>14</v>
      </c>
      <c r="B10" s="60" t="s">
        <v>106</v>
      </c>
      <c r="C10" s="60" t="s">
        <v>26</v>
      </c>
      <c r="D10" s="60">
        <v>1</v>
      </c>
      <c r="E10" s="48"/>
      <c r="F10" s="64">
        <f t="shared" si="0"/>
        <v>0</v>
      </c>
    </row>
    <row r="11" spans="1:6" x14ac:dyDescent="0.25">
      <c r="A11" s="57" t="s">
        <v>19</v>
      </c>
      <c r="B11" s="60" t="s">
        <v>107</v>
      </c>
      <c r="C11" s="60" t="s">
        <v>26</v>
      </c>
      <c r="D11" s="60">
        <v>1</v>
      </c>
      <c r="E11" s="48"/>
      <c r="F11" s="64">
        <f t="shared" si="0"/>
        <v>0</v>
      </c>
    </row>
    <row r="12" spans="1:6" ht="30" x14ac:dyDescent="0.25">
      <c r="A12" s="57" t="s">
        <v>20</v>
      </c>
      <c r="B12" s="60" t="s">
        <v>108</v>
      </c>
      <c r="C12" s="60" t="s">
        <v>587</v>
      </c>
      <c r="D12" s="60">
        <v>2</v>
      </c>
      <c r="E12" s="48"/>
      <c r="F12" s="64">
        <f>D12*E12</f>
        <v>0</v>
      </c>
    </row>
    <row r="13" spans="1:6" ht="30" x14ac:dyDescent="0.25">
      <c r="A13" s="57" t="s">
        <v>21</v>
      </c>
      <c r="B13" s="60" t="s">
        <v>109</v>
      </c>
      <c r="C13" s="60" t="s">
        <v>26</v>
      </c>
      <c r="D13" s="60">
        <v>1</v>
      </c>
      <c r="E13" s="48"/>
      <c r="F13" s="64">
        <f t="shared" si="0"/>
        <v>0</v>
      </c>
    </row>
    <row r="14" spans="1:6" x14ac:dyDescent="0.25">
      <c r="A14" s="57" t="s">
        <v>35</v>
      </c>
      <c r="B14" s="60" t="s">
        <v>110</v>
      </c>
      <c r="C14" s="60" t="s">
        <v>26</v>
      </c>
      <c r="D14" s="60">
        <v>1</v>
      </c>
      <c r="E14" s="48"/>
      <c r="F14" s="64">
        <f t="shared" si="0"/>
        <v>0</v>
      </c>
    </row>
    <row r="15" spans="1:6" x14ac:dyDescent="0.25">
      <c r="A15" s="57" t="s">
        <v>37</v>
      </c>
      <c r="B15" s="57" t="s">
        <v>111</v>
      </c>
      <c r="C15" s="60" t="s">
        <v>26</v>
      </c>
      <c r="D15" s="57">
        <v>1</v>
      </c>
      <c r="E15" s="48"/>
      <c r="F15" s="64">
        <f t="shared" si="0"/>
        <v>0</v>
      </c>
    </row>
    <row r="16" spans="1:6" ht="45" x14ac:dyDescent="0.25">
      <c r="A16" s="57" t="s">
        <v>38</v>
      </c>
      <c r="B16" s="60" t="s">
        <v>112</v>
      </c>
      <c r="C16" s="60" t="s">
        <v>26</v>
      </c>
      <c r="D16" s="57">
        <v>1</v>
      </c>
      <c r="E16" s="48"/>
      <c r="F16" s="64">
        <f t="shared" si="0"/>
        <v>0</v>
      </c>
    </row>
    <row r="17" spans="1:6" ht="30" x14ac:dyDescent="0.25">
      <c r="A17" s="57" t="s">
        <v>40</v>
      </c>
      <c r="B17" s="60" t="s">
        <v>113</v>
      </c>
      <c r="C17" s="60" t="s">
        <v>26</v>
      </c>
      <c r="D17" s="57">
        <v>1</v>
      </c>
      <c r="E17" s="48"/>
      <c r="F17" s="64">
        <f t="shared" si="0"/>
        <v>0</v>
      </c>
    </row>
    <row r="18" spans="1:6" ht="30" x14ac:dyDescent="0.25">
      <c r="A18" s="57" t="s">
        <v>41</v>
      </c>
      <c r="B18" s="57" t="s">
        <v>114</v>
      </c>
      <c r="C18" s="60" t="s">
        <v>26</v>
      </c>
      <c r="D18" s="57">
        <v>1</v>
      </c>
      <c r="E18" s="48"/>
      <c r="F18" s="64">
        <f t="shared" si="0"/>
        <v>0</v>
      </c>
    </row>
    <row r="19" spans="1:6" ht="30" x14ac:dyDescent="0.25">
      <c r="A19" s="57" t="s">
        <v>42</v>
      </c>
      <c r="B19" s="57" t="s">
        <v>115</v>
      </c>
      <c r="C19" s="60" t="s">
        <v>26</v>
      </c>
      <c r="D19" s="57">
        <v>1</v>
      </c>
      <c r="E19" s="48"/>
      <c r="F19" s="64">
        <f t="shared" si="0"/>
        <v>0</v>
      </c>
    </row>
    <row r="20" spans="1:6" ht="30" x14ac:dyDescent="0.25">
      <c r="A20" s="57" t="s">
        <v>43</v>
      </c>
      <c r="B20" s="57" t="s">
        <v>116</v>
      </c>
      <c r="C20" s="60" t="s">
        <v>26</v>
      </c>
      <c r="D20" s="57">
        <v>1</v>
      </c>
      <c r="E20" s="48"/>
      <c r="F20" s="64">
        <f t="shared" si="0"/>
        <v>0</v>
      </c>
    </row>
    <row r="21" spans="1:6" x14ac:dyDescent="0.25">
      <c r="A21" s="57" t="s">
        <v>45</v>
      </c>
      <c r="B21" s="57" t="s">
        <v>117</v>
      </c>
      <c r="C21" s="60" t="s">
        <v>26</v>
      </c>
      <c r="D21" s="57">
        <v>1</v>
      </c>
      <c r="E21" s="48"/>
      <c r="F21" s="64">
        <f t="shared" si="0"/>
        <v>0</v>
      </c>
    </row>
    <row r="22" spans="1:6" x14ac:dyDescent="0.25">
      <c r="A22" s="57" t="s">
        <v>68</v>
      </c>
      <c r="B22" s="57" t="s">
        <v>118</v>
      </c>
      <c r="C22" s="60" t="s">
        <v>26</v>
      </c>
      <c r="D22" s="57">
        <v>1</v>
      </c>
      <c r="E22" s="48"/>
      <c r="F22" s="64">
        <f t="shared" si="0"/>
        <v>0</v>
      </c>
    </row>
    <row r="23" spans="1:6" x14ac:dyDescent="0.25">
      <c r="A23" s="57" t="s">
        <v>70</v>
      </c>
      <c r="B23" s="57" t="s">
        <v>119</v>
      </c>
      <c r="C23" s="60" t="s">
        <v>26</v>
      </c>
      <c r="D23" s="57">
        <v>1</v>
      </c>
      <c r="E23" s="48"/>
      <c r="F23" s="64">
        <f t="shared" si="0"/>
        <v>0</v>
      </c>
    </row>
    <row r="24" spans="1:6" x14ac:dyDescent="0.25">
      <c r="A24" s="57" t="s">
        <v>72</v>
      </c>
      <c r="B24" s="60" t="s">
        <v>120</v>
      </c>
      <c r="C24" s="60" t="s">
        <v>26</v>
      </c>
      <c r="D24" s="60">
        <v>1</v>
      </c>
      <c r="E24" s="48"/>
      <c r="F24" s="64">
        <f>D24*E24</f>
        <v>0</v>
      </c>
    </row>
    <row r="25" spans="1:6" ht="30" x14ac:dyDescent="0.25">
      <c r="A25" s="57" t="s">
        <v>75</v>
      </c>
      <c r="B25" s="60" t="s">
        <v>121</v>
      </c>
      <c r="C25" s="60" t="s">
        <v>26</v>
      </c>
      <c r="D25" s="60">
        <v>1</v>
      </c>
      <c r="E25" s="48"/>
      <c r="F25" s="64">
        <f t="shared" ref="F25:F54" si="1">D25*E25</f>
        <v>0</v>
      </c>
    </row>
    <row r="26" spans="1:6" ht="30" x14ac:dyDescent="0.25">
      <c r="A26" s="57" t="s">
        <v>77</v>
      </c>
      <c r="B26" s="60" t="s">
        <v>122</v>
      </c>
      <c r="C26" s="60" t="s">
        <v>26</v>
      </c>
      <c r="D26" s="60">
        <v>1</v>
      </c>
      <c r="E26" s="48"/>
      <c r="F26" s="64">
        <f t="shared" si="1"/>
        <v>0</v>
      </c>
    </row>
    <row r="27" spans="1:6" ht="30" x14ac:dyDescent="0.25">
      <c r="A27" s="57" t="s">
        <v>79</v>
      </c>
      <c r="B27" s="60" t="s">
        <v>123</v>
      </c>
      <c r="C27" s="60" t="s">
        <v>26</v>
      </c>
      <c r="D27" s="60">
        <v>1</v>
      </c>
      <c r="E27" s="48"/>
      <c r="F27" s="64">
        <f t="shared" si="1"/>
        <v>0</v>
      </c>
    </row>
    <row r="28" spans="1:6" ht="30" x14ac:dyDescent="0.25">
      <c r="A28" s="57" t="s">
        <v>83</v>
      </c>
      <c r="B28" s="60" t="s">
        <v>124</v>
      </c>
      <c r="C28" s="60" t="s">
        <v>26</v>
      </c>
      <c r="D28" s="60">
        <v>1</v>
      </c>
      <c r="E28" s="48"/>
      <c r="F28" s="64">
        <f t="shared" si="1"/>
        <v>0</v>
      </c>
    </row>
    <row r="29" spans="1:6" x14ac:dyDescent="0.25">
      <c r="A29" s="57" t="s">
        <v>84</v>
      </c>
      <c r="B29" s="60" t="s">
        <v>125</v>
      </c>
      <c r="C29" s="60" t="s">
        <v>26</v>
      </c>
      <c r="D29" s="60">
        <v>1</v>
      </c>
      <c r="E29" s="48"/>
      <c r="F29" s="64">
        <f t="shared" si="1"/>
        <v>0</v>
      </c>
    </row>
    <row r="30" spans="1:6" x14ac:dyDescent="0.25">
      <c r="A30" s="57" t="s">
        <v>85</v>
      </c>
      <c r="B30" s="60" t="s">
        <v>126</v>
      </c>
      <c r="C30" s="60" t="s">
        <v>26</v>
      </c>
      <c r="D30" s="60">
        <v>1</v>
      </c>
      <c r="E30" s="48"/>
      <c r="F30" s="64">
        <f t="shared" si="1"/>
        <v>0</v>
      </c>
    </row>
    <row r="31" spans="1:6" x14ac:dyDescent="0.25">
      <c r="A31" s="57" t="s">
        <v>86</v>
      </c>
      <c r="B31" s="60" t="s">
        <v>127</v>
      </c>
      <c r="C31" s="60" t="s">
        <v>26</v>
      </c>
      <c r="D31" s="60">
        <v>1</v>
      </c>
      <c r="E31" s="48"/>
      <c r="F31" s="64">
        <f t="shared" si="1"/>
        <v>0</v>
      </c>
    </row>
    <row r="32" spans="1:6" x14ac:dyDescent="0.25">
      <c r="A32" s="57" t="s">
        <v>87</v>
      </c>
      <c r="B32" s="60" t="s">
        <v>128</v>
      </c>
      <c r="C32" s="60" t="s">
        <v>26</v>
      </c>
      <c r="D32" s="60">
        <v>1</v>
      </c>
      <c r="E32" s="48"/>
      <c r="F32" s="64">
        <f t="shared" si="1"/>
        <v>0</v>
      </c>
    </row>
    <row r="33" spans="1:6" x14ac:dyDescent="0.25">
      <c r="A33" s="57" t="s">
        <v>88</v>
      </c>
      <c r="B33" s="60" t="s">
        <v>129</v>
      </c>
      <c r="C33" s="60" t="s">
        <v>26</v>
      </c>
      <c r="D33" s="60">
        <v>1</v>
      </c>
      <c r="E33" s="48"/>
      <c r="F33" s="64">
        <f t="shared" si="1"/>
        <v>0</v>
      </c>
    </row>
    <row r="34" spans="1:6" ht="45" x14ac:dyDescent="0.25">
      <c r="A34" s="57" t="s">
        <v>89</v>
      </c>
      <c r="B34" s="60" t="s">
        <v>130</v>
      </c>
      <c r="C34" s="60" t="s">
        <v>26</v>
      </c>
      <c r="D34" s="60">
        <v>40</v>
      </c>
      <c r="E34" s="48"/>
      <c r="F34" s="64">
        <f t="shared" si="1"/>
        <v>0</v>
      </c>
    </row>
    <row r="35" spans="1:6" ht="30" x14ac:dyDescent="0.25">
      <c r="A35" s="57" t="s">
        <v>90</v>
      </c>
      <c r="B35" s="57" t="s">
        <v>131</v>
      </c>
      <c r="C35" s="60" t="s">
        <v>26</v>
      </c>
      <c r="D35" s="57">
        <v>10</v>
      </c>
      <c r="E35" s="48"/>
      <c r="F35" s="64">
        <f t="shared" si="1"/>
        <v>0</v>
      </c>
    </row>
    <row r="36" spans="1:6" ht="30" x14ac:dyDescent="0.25">
      <c r="A36" s="57" t="s">
        <v>91</v>
      </c>
      <c r="B36" s="60" t="s">
        <v>132</v>
      </c>
      <c r="C36" s="60" t="s">
        <v>26</v>
      </c>
      <c r="D36" s="57">
        <v>1</v>
      </c>
      <c r="E36" s="48"/>
      <c r="F36" s="64">
        <f t="shared" si="1"/>
        <v>0</v>
      </c>
    </row>
    <row r="37" spans="1:6" x14ac:dyDescent="0.25">
      <c r="A37" s="57" t="s">
        <v>92</v>
      </c>
      <c r="B37" s="60" t="s">
        <v>133</v>
      </c>
      <c r="C37" s="60" t="s">
        <v>26</v>
      </c>
      <c r="D37" s="57">
        <v>20</v>
      </c>
      <c r="E37" s="48"/>
      <c r="F37" s="64">
        <f t="shared" si="1"/>
        <v>0</v>
      </c>
    </row>
    <row r="38" spans="1:6" ht="30" x14ac:dyDescent="0.25">
      <c r="A38" s="57" t="s">
        <v>93</v>
      </c>
      <c r="B38" s="57" t="s">
        <v>134</v>
      </c>
      <c r="C38" s="60" t="s">
        <v>26</v>
      </c>
      <c r="D38" s="57">
        <v>2</v>
      </c>
      <c r="E38" s="48"/>
      <c r="F38" s="64">
        <f t="shared" si="1"/>
        <v>0</v>
      </c>
    </row>
    <row r="39" spans="1:6" x14ac:dyDescent="0.25">
      <c r="A39" s="57" t="s">
        <v>94</v>
      </c>
      <c r="B39" s="57" t="s">
        <v>135</v>
      </c>
      <c r="C39" s="60" t="s">
        <v>26</v>
      </c>
      <c r="D39" s="57">
        <v>1</v>
      </c>
      <c r="E39" s="48"/>
      <c r="F39" s="64">
        <f t="shared" si="1"/>
        <v>0</v>
      </c>
    </row>
    <row r="40" spans="1:6" ht="30" x14ac:dyDescent="0.25">
      <c r="A40" s="56" t="s">
        <v>95</v>
      </c>
      <c r="B40" s="57" t="s">
        <v>555</v>
      </c>
      <c r="C40" s="60" t="s">
        <v>26</v>
      </c>
      <c r="D40" s="57">
        <f>SUM(D41:D42)</f>
        <v>2</v>
      </c>
      <c r="E40" s="64" t="s">
        <v>67</v>
      </c>
      <c r="F40" s="64">
        <f>SUM(F41:F42)</f>
        <v>0</v>
      </c>
    </row>
    <row r="41" spans="1:6" x14ac:dyDescent="0.25">
      <c r="A41" s="58"/>
      <c r="B41" s="61" t="s">
        <v>55</v>
      </c>
      <c r="C41" s="60" t="s">
        <v>26</v>
      </c>
      <c r="D41" s="57">
        <v>1</v>
      </c>
      <c r="E41" s="48"/>
      <c r="F41" s="64">
        <f>D41*E41</f>
        <v>0</v>
      </c>
    </row>
    <row r="42" spans="1:6" x14ac:dyDescent="0.25">
      <c r="A42" s="59"/>
      <c r="B42" s="61" t="s">
        <v>56</v>
      </c>
      <c r="C42" s="60" t="s">
        <v>26</v>
      </c>
      <c r="D42" s="57">
        <v>1</v>
      </c>
      <c r="E42" s="48"/>
      <c r="F42" s="64">
        <f>D42*E42</f>
        <v>0</v>
      </c>
    </row>
    <row r="43" spans="1:6" ht="45" x14ac:dyDescent="0.25">
      <c r="A43" s="57" t="s">
        <v>96</v>
      </c>
      <c r="B43" s="57" t="s">
        <v>145</v>
      </c>
      <c r="C43" s="60" t="s">
        <v>26</v>
      </c>
      <c r="D43" s="57">
        <v>1</v>
      </c>
      <c r="E43" s="48"/>
      <c r="F43" s="64">
        <f t="shared" si="1"/>
        <v>0</v>
      </c>
    </row>
    <row r="44" spans="1:6" x14ac:dyDescent="0.25">
      <c r="A44" s="57" t="s">
        <v>97</v>
      </c>
      <c r="B44" s="57" t="s">
        <v>146</v>
      </c>
      <c r="C44" s="60" t="s">
        <v>26</v>
      </c>
      <c r="D44" s="57">
        <v>2</v>
      </c>
      <c r="E44" s="48"/>
      <c r="F44" s="64">
        <f t="shared" si="1"/>
        <v>0</v>
      </c>
    </row>
    <row r="45" spans="1:6" ht="30" x14ac:dyDescent="0.25">
      <c r="A45" s="57" t="s">
        <v>98</v>
      </c>
      <c r="B45" s="57" t="s">
        <v>147</v>
      </c>
      <c r="C45" s="60" t="s">
        <v>26</v>
      </c>
      <c r="D45" s="57">
        <v>1</v>
      </c>
      <c r="E45" s="48"/>
      <c r="F45" s="64">
        <f t="shared" si="1"/>
        <v>0</v>
      </c>
    </row>
    <row r="46" spans="1:6" x14ac:dyDescent="0.25">
      <c r="A46" s="57" t="s">
        <v>136</v>
      </c>
      <c r="B46" s="57" t="s">
        <v>148</v>
      </c>
      <c r="C46" s="60" t="s">
        <v>26</v>
      </c>
      <c r="D46" s="57">
        <v>10</v>
      </c>
      <c r="E46" s="48"/>
      <c r="F46" s="64">
        <f t="shared" si="1"/>
        <v>0</v>
      </c>
    </row>
    <row r="47" spans="1:6" x14ac:dyDescent="0.25">
      <c r="A47" s="57" t="s">
        <v>137</v>
      </c>
      <c r="B47" s="57" t="s">
        <v>149</v>
      </c>
      <c r="C47" s="60" t="s">
        <v>26</v>
      </c>
      <c r="D47" s="57">
        <v>20</v>
      </c>
      <c r="E47" s="48"/>
      <c r="F47" s="64">
        <f t="shared" si="1"/>
        <v>0</v>
      </c>
    </row>
    <row r="48" spans="1:6" x14ac:dyDescent="0.25">
      <c r="A48" s="57" t="s">
        <v>138</v>
      </c>
      <c r="B48" s="57" t="s">
        <v>150</v>
      </c>
      <c r="C48" s="60" t="s">
        <v>26</v>
      </c>
      <c r="D48" s="57">
        <v>5</v>
      </c>
      <c r="E48" s="48"/>
      <c r="F48" s="64">
        <f t="shared" si="1"/>
        <v>0</v>
      </c>
    </row>
    <row r="49" spans="1:6" ht="30" x14ac:dyDescent="0.25">
      <c r="A49" s="57" t="s">
        <v>139</v>
      </c>
      <c r="B49" s="57" t="s">
        <v>151</v>
      </c>
      <c r="C49" s="60" t="s">
        <v>26</v>
      </c>
      <c r="D49" s="57">
        <v>1</v>
      </c>
      <c r="E49" s="48"/>
      <c r="F49" s="64">
        <f t="shared" si="1"/>
        <v>0</v>
      </c>
    </row>
    <row r="50" spans="1:6" x14ac:dyDescent="0.25">
      <c r="A50" s="57" t="s">
        <v>140</v>
      </c>
      <c r="B50" s="57" t="s">
        <v>152</v>
      </c>
      <c r="C50" s="60" t="s">
        <v>26</v>
      </c>
      <c r="D50" s="57">
        <v>1</v>
      </c>
      <c r="E50" s="48"/>
      <c r="F50" s="64">
        <f t="shared" si="1"/>
        <v>0</v>
      </c>
    </row>
    <row r="51" spans="1:6" ht="45" x14ac:dyDescent="0.25">
      <c r="A51" s="57" t="s">
        <v>141</v>
      </c>
      <c r="B51" s="57" t="s">
        <v>153</v>
      </c>
      <c r="C51" s="60" t="s">
        <v>26</v>
      </c>
      <c r="D51" s="57">
        <v>1</v>
      </c>
      <c r="E51" s="48"/>
      <c r="F51" s="64">
        <f t="shared" si="1"/>
        <v>0</v>
      </c>
    </row>
    <row r="52" spans="1:6" ht="30" x14ac:dyDescent="0.25">
      <c r="A52" s="57" t="s">
        <v>142</v>
      </c>
      <c r="B52" s="57" t="s">
        <v>154</v>
      </c>
      <c r="C52" s="60" t="s">
        <v>26</v>
      </c>
      <c r="D52" s="57">
        <v>1</v>
      </c>
      <c r="E52" s="48"/>
      <c r="F52" s="64">
        <f t="shared" si="1"/>
        <v>0</v>
      </c>
    </row>
    <row r="53" spans="1:6" ht="30" x14ac:dyDescent="0.25">
      <c r="A53" s="57" t="s">
        <v>143</v>
      </c>
      <c r="B53" s="57" t="s">
        <v>155</v>
      </c>
      <c r="C53" s="60" t="s">
        <v>26</v>
      </c>
      <c r="D53" s="57">
        <v>4</v>
      </c>
      <c r="E53" s="48"/>
      <c r="F53" s="64">
        <f t="shared" si="1"/>
        <v>0</v>
      </c>
    </row>
    <row r="54" spans="1:6" ht="30" x14ac:dyDescent="0.25">
      <c r="A54" s="57" t="s">
        <v>144</v>
      </c>
      <c r="B54" s="57" t="s">
        <v>156</v>
      </c>
      <c r="C54" s="60" t="s">
        <v>26</v>
      </c>
      <c r="D54" s="57">
        <v>1</v>
      </c>
      <c r="E54" s="48"/>
      <c r="F54" s="64">
        <f t="shared" si="1"/>
        <v>0</v>
      </c>
    </row>
    <row r="55" spans="1:6" ht="39" customHeight="1" x14ac:dyDescent="0.25">
      <c r="A55" s="11"/>
      <c r="B55" s="11"/>
      <c r="C55" s="11"/>
      <c r="D55" s="11"/>
      <c r="E55" s="62" t="s">
        <v>52</v>
      </c>
      <c r="F55" s="63">
        <f>SUM(F4:F39)+F40+SUM(F43:F54)</f>
        <v>0</v>
      </c>
    </row>
    <row r="56" spans="1:6" ht="39" customHeight="1" x14ac:dyDescent="0.25">
      <c r="A56" s="11"/>
      <c r="B56" s="11"/>
      <c r="C56" s="11"/>
      <c r="D56" s="11"/>
      <c r="E56" s="62" t="s">
        <v>82</v>
      </c>
      <c r="F56" s="50"/>
    </row>
    <row r="57" spans="1:6" ht="39" customHeight="1" x14ac:dyDescent="0.25">
      <c r="A57" s="11"/>
      <c r="B57" s="11"/>
      <c r="C57" s="11"/>
      <c r="D57" s="11"/>
      <c r="E57" s="62" t="s">
        <v>575</v>
      </c>
      <c r="F57" s="63">
        <f>F55+F55*F56</f>
        <v>0</v>
      </c>
    </row>
  </sheetData>
  <sheetProtection algorithmName="SHA-512" hashValue="0hBpbyiYNMAEAnUKCw27Xpb6x6CYZQJBQeNZueKQ09TgCR6Li+g85RXlbdOPltijH5R/vI6lHiNOVqj/p95ldA==" saltValue="X+w4KlZWTRzv1pNfVcgMNA==" spinCount="100000" sheet="1" objects="1" scenarios="1" formatCells="0" formatColumns="0" formatRows="0"/>
  <mergeCells count="2">
    <mergeCell ref="A40:A42"/>
    <mergeCell ref="A2:F2"/>
  </mergeCells>
  <phoneticPr fontId="10"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EF4AF-1725-4911-A6BA-9FB208282FFA}">
  <dimension ref="A1:F89"/>
  <sheetViews>
    <sheetView view="pageBreakPreview" zoomScaleNormal="100" zoomScaleSheetLayoutView="100" workbookViewId="0">
      <selection activeCell="M7" sqref="M7"/>
    </sheetView>
  </sheetViews>
  <sheetFormatPr defaultRowHeight="15" x14ac:dyDescent="0.25"/>
  <cols>
    <col min="1" max="1" width="5.7109375" style="2" customWidth="1"/>
    <col min="2" max="2" width="22.7109375" style="2" customWidth="1"/>
    <col min="3" max="4" width="9.140625" style="2"/>
    <col min="5" max="5" width="18.7109375" style="2" customWidth="1"/>
    <col min="6" max="6" width="20.28515625" style="2" customWidth="1"/>
    <col min="7" max="16384" width="9.140625" style="2"/>
  </cols>
  <sheetData>
    <row r="1" spans="1:6" ht="49.5" customHeight="1" x14ac:dyDescent="0.25"/>
    <row r="2" spans="1:6" ht="15.75" x14ac:dyDescent="0.25">
      <c r="A2" s="52" t="s">
        <v>157</v>
      </c>
      <c r="B2" s="53"/>
      <c r="C2" s="53"/>
      <c r="D2" s="53"/>
      <c r="E2" s="53"/>
      <c r="F2" s="54"/>
    </row>
    <row r="3" spans="1:6" s="1" customFormat="1" ht="47.25" customHeight="1" x14ac:dyDescent="0.25">
      <c r="A3" s="55" t="s">
        <v>12</v>
      </c>
      <c r="B3" s="55" t="s">
        <v>47</v>
      </c>
      <c r="C3" s="55" t="s">
        <v>48</v>
      </c>
      <c r="D3" s="55" t="s">
        <v>49</v>
      </c>
      <c r="E3" s="55" t="s">
        <v>51</v>
      </c>
      <c r="F3" s="55" t="s">
        <v>50</v>
      </c>
    </row>
    <row r="4" spans="1:6" ht="30" x14ac:dyDescent="0.25">
      <c r="A4" s="57" t="s">
        <v>15</v>
      </c>
      <c r="B4" s="60" t="s">
        <v>158</v>
      </c>
      <c r="C4" s="60" t="s">
        <v>26</v>
      </c>
      <c r="D4" s="60">
        <v>4</v>
      </c>
      <c r="E4" s="48"/>
      <c r="F4" s="64">
        <f>D4*E4</f>
        <v>0</v>
      </c>
    </row>
    <row r="5" spans="1:6" ht="30" x14ac:dyDescent="0.25">
      <c r="A5" s="57" t="s">
        <v>16</v>
      </c>
      <c r="B5" s="60" t="s">
        <v>159</v>
      </c>
      <c r="C5" s="60" t="s">
        <v>26</v>
      </c>
      <c r="D5" s="60">
        <v>10</v>
      </c>
      <c r="E5" s="48"/>
      <c r="F5" s="64">
        <f t="shared" ref="F5:F23" si="0">D5*E5</f>
        <v>0</v>
      </c>
    </row>
    <row r="6" spans="1:6" ht="30" x14ac:dyDescent="0.25">
      <c r="A6" s="57" t="s">
        <v>17</v>
      </c>
      <c r="B6" s="60" t="s">
        <v>160</v>
      </c>
      <c r="C6" s="60" t="s">
        <v>26</v>
      </c>
      <c r="D6" s="60">
        <v>20</v>
      </c>
      <c r="E6" s="48"/>
      <c r="F6" s="64">
        <f t="shared" si="0"/>
        <v>0</v>
      </c>
    </row>
    <row r="7" spans="1:6" ht="45" x14ac:dyDescent="0.25">
      <c r="A7" s="57" t="s">
        <v>18</v>
      </c>
      <c r="B7" s="60" t="s">
        <v>161</v>
      </c>
      <c r="C7" s="60" t="s">
        <v>26</v>
      </c>
      <c r="D7" s="60">
        <v>1</v>
      </c>
      <c r="E7" s="48"/>
      <c r="F7" s="64">
        <f t="shared" si="0"/>
        <v>0</v>
      </c>
    </row>
    <row r="8" spans="1:6" x14ac:dyDescent="0.25">
      <c r="A8" s="57" t="s">
        <v>22</v>
      </c>
      <c r="B8" s="60" t="s">
        <v>162</v>
      </c>
      <c r="C8" s="60" t="s">
        <v>26</v>
      </c>
      <c r="D8" s="60">
        <v>4</v>
      </c>
      <c r="E8" s="48"/>
      <c r="F8" s="64">
        <f t="shared" si="0"/>
        <v>0</v>
      </c>
    </row>
    <row r="9" spans="1:6" x14ac:dyDescent="0.25">
      <c r="A9" s="57" t="s">
        <v>23</v>
      </c>
      <c r="B9" s="60" t="s">
        <v>163</v>
      </c>
      <c r="C9" s="60" t="s">
        <v>26</v>
      </c>
      <c r="D9" s="60">
        <v>1</v>
      </c>
      <c r="E9" s="48"/>
      <c r="F9" s="64">
        <f t="shared" si="0"/>
        <v>0</v>
      </c>
    </row>
    <row r="10" spans="1:6" ht="30" x14ac:dyDescent="0.25">
      <c r="A10" s="57" t="s">
        <v>14</v>
      </c>
      <c r="B10" s="60" t="s">
        <v>164</v>
      </c>
      <c r="C10" s="60" t="s">
        <v>26</v>
      </c>
      <c r="D10" s="60">
        <v>2</v>
      </c>
      <c r="E10" s="48"/>
      <c r="F10" s="64">
        <f t="shared" si="0"/>
        <v>0</v>
      </c>
    </row>
    <row r="11" spans="1:6" x14ac:dyDescent="0.25">
      <c r="A11" s="57" t="s">
        <v>19</v>
      </c>
      <c r="B11" s="60" t="s">
        <v>165</v>
      </c>
      <c r="C11" s="60" t="s">
        <v>26</v>
      </c>
      <c r="D11" s="60">
        <v>2</v>
      </c>
      <c r="E11" s="48"/>
      <c r="F11" s="64">
        <f t="shared" si="0"/>
        <v>0</v>
      </c>
    </row>
    <row r="12" spans="1:6" x14ac:dyDescent="0.25">
      <c r="A12" s="57" t="s">
        <v>20</v>
      </c>
      <c r="B12" s="60" t="s">
        <v>166</v>
      </c>
      <c r="C12" s="60" t="s">
        <v>26</v>
      </c>
      <c r="D12" s="60">
        <v>1</v>
      </c>
      <c r="E12" s="48"/>
      <c r="F12" s="64">
        <f t="shared" si="0"/>
        <v>0</v>
      </c>
    </row>
    <row r="13" spans="1:6" x14ac:dyDescent="0.25">
      <c r="A13" s="57" t="s">
        <v>21</v>
      </c>
      <c r="B13" s="60" t="s">
        <v>167</v>
      </c>
      <c r="C13" s="60" t="s">
        <v>26</v>
      </c>
      <c r="D13" s="60">
        <v>1</v>
      </c>
      <c r="E13" s="48"/>
      <c r="F13" s="64">
        <f t="shared" si="0"/>
        <v>0</v>
      </c>
    </row>
    <row r="14" spans="1:6" x14ac:dyDescent="0.25">
      <c r="A14" s="57" t="s">
        <v>35</v>
      </c>
      <c r="B14" s="60" t="s">
        <v>168</v>
      </c>
      <c r="C14" s="60" t="s">
        <v>26</v>
      </c>
      <c r="D14" s="60">
        <v>6</v>
      </c>
      <c r="E14" s="48"/>
      <c r="F14" s="64">
        <f t="shared" si="0"/>
        <v>0</v>
      </c>
    </row>
    <row r="15" spans="1:6" x14ac:dyDescent="0.25">
      <c r="A15" s="57" t="s">
        <v>37</v>
      </c>
      <c r="B15" s="57" t="s">
        <v>169</v>
      </c>
      <c r="C15" s="60" t="s">
        <v>26</v>
      </c>
      <c r="D15" s="57">
        <v>10</v>
      </c>
      <c r="E15" s="48"/>
      <c r="F15" s="64">
        <f t="shared" si="0"/>
        <v>0</v>
      </c>
    </row>
    <row r="16" spans="1:6" x14ac:dyDescent="0.25">
      <c r="A16" s="57" t="s">
        <v>38</v>
      </c>
      <c r="B16" s="60" t="s">
        <v>170</v>
      </c>
      <c r="C16" s="57" t="s">
        <v>26</v>
      </c>
      <c r="D16" s="57">
        <v>6</v>
      </c>
      <c r="E16" s="48"/>
      <c r="F16" s="64">
        <f t="shared" si="0"/>
        <v>0</v>
      </c>
    </row>
    <row r="17" spans="1:6" ht="30" x14ac:dyDescent="0.25">
      <c r="A17" s="57" t="s">
        <v>40</v>
      </c>
      <c r="B17" s="60" t="s">
        <v>171</v>
      </c>
      <c r="C17" s="57" t="s">
        <v>26</v>
      </c>
      <c r="D17" s="57">
        <v>4</v>
      </c>
      <c r="E17" s="48"/>
      <c r="F17" s="64">
        <f t="shared" si="0"/>
        <v>0</v>
      </c>
    </row>
    <row r="18" spans="1:6" x14ac:dyDescent="0.25">
      <c r="A18" s="57" t="s">
        <v>41</v>
      </c>
      <c r="B18" s="57" t="s">
        <v>172</v>
      </c>
      <c r="C18" s="57" t="s">
        <v>26</v>
      </c>
      <c r="D18" s="57">
        <v>4</v>
      </c>
      <c r="E18" s="48"/>
      <c r="F18" s="64">
        <f t="shared" si="0"/>
        <v>0</v>
      </c>
    </row>
    <row r="19" spans="1:6" ht="30" x14ac:dyDescent="0.25">
      <c r="A19" s="57" t="s">
        <v>42</v>
      </c>
      <c r="B19" s="57" t="s">
        <v>173</v>
      </c>
      <c r="C19" s="57" t="s">
        <v>26</v>
      </c>
      <c r="D19" s="57">
        <v>5</v>
      </c>
      <c r="E19" s="48"/>
      <c r="F19" s="64">
        <f t="shared" si="0"/>
        <v>0</v>
      </c>
    </row>
    <row r="20" spans="1:6" x14ac:dyDescent="0.25">
      <c r="A20" s="57" t="s">
        <v>43</v>
      </c>
      <c r="B20" s="57" t="s">
        <v>174</v>
      </c>
      <c r="C20" s="57" t="s">
        <v>26</v>
      </c>
      <c r="D20" s="57">
        <v>4</v>
      </c>
      <c r="E20" s="48"/>
      <c r="F20" s="64">
        <f t="shared" si="0"/>
        <v>0</v>
      </c>
    </row>
    <row r="21" spans="1:6" x14ac:dyDescent="0.25">
      <c r="A21" s="57" t="s">
        <v>45</v>
      </c>
      <c r="B21" s="57" t="s">
        <v>175</v>
      </c>
      <c r="C21" s="57" t="s">
        <v>26</v>
      </c>
      <c r="D21" s="57">
        <v>1</v>
      </c>
      <c r="E21" s="48"/>
      <c r="F21" s="64">
        <f t="shared" si="0"/>
        <v>0</v>
      </c>
    </row>
    <row r="22" spans="1:6" ht="30" x14ac:dyDescent="0.25">
      <c r="A22" s="57" t="s">
        <v>68</v>
      </c>
      <c r="B22" s="57" t="s">
        <v>176</v>
      </c>
      <c r="C22" s="57" t="s">
        <v>26</v>
      </c>
      <c r="D22" s="57">
        <v>1</v>
      </c>
      <c r="E22" s="48"/>
      <c r="F22" s="64">
        <f t="shared" si="0"/>
        <v>0</v>
      </c>
    </row>
    <row r="23" spans="1:6" x14ac:dyDescent="0.25">
      <c r="A23" s="57" t="s">
        <v>70</v>
      </c>
      <c r="B23" s="57" t="s">
        <v>177</v>
      </c>
      <c r="C23" s="57" t="s">
        <v>26</v>
      </c>
      <c r="D23" s="57">
        <v>5</v>
      </c>
      <c r="E23" s="48"/>
      <c r="F23" s="64">
        <f t="shared" si="0"/>
        <v>0</v>
      </c>
    </row>
    <row r="24" spans="1:6" ht="30" x14ac:dyDescent="0.25">
      <c r="A24" s="57" t="s">
        <v>72</v>
      </c>
      <c r="B24" s="60" t="s">
        <v>178</v>
      </c>
      <c r="C24" s="60" t="s">
        <v>26</v>
      </c>
      <c r="D24" s="60">
        <v>10</v>
      </c>
      <c r="E24" s="48"/>
      <c r="F24" s="64">
        <f>D24*E24</f>
        <v>0</v>
      </c>
    </row>
    <row r="25" spans="1:6" x14ac:dyDescent="0.25">
      <c r="A25" s="57" t="s">
        <v>75</v>
      </c>
      <c r="B25" s="60" t="s">
        <v>179</v>
      </c>
      <c r="C25" s="60" t="s">
        <v>26</v>
      </c>
      <c r="D25" s="60">
        <v>10</v>
      </c>
      <c r="E25" s="48"/>
      <c r="F25" s="64">
        <f t="shared" ref="F25:F55" si="1">D25*E25</f>
        <v>0</v>
      </c>
    </row>
    <row r="26" spans="1:6" ht="30" x14ac:dyDescent="0.25">
      <c r="A26" s="57" t="s">
        <v>77</v>
      </c>
      <c r="B26" s="60" t="s">
        <v>180</v>
      </c>
      <c r="C26" s="60" t="s">
        <v>26</v>
      </c>
      <c r="D26" s="60">
        <v>1</v>
      </c>
      <c r="E26" s="48"/>
      <c r="F26" s="64">
        <f t="shared" si="1"/>
        <v>0</v>
      </c>
    </row>
    <row r="27" spans="1:6" ht="30" x14ac:dyDescent="0.25">
      <c r="A27" s="57" t="s">
        <v>79</v>
      </c>
      <c r="B27" s="60" t="s">
        <v>188</v>
      </c>
      <c r="C27" s="60" t="s">
        <v>26</v>
      </c>
      <c r="D27" s="60">
        <v>10</v>
      </c>
      <c r="E27" s="48"/>
      <c r="F27" s="64">
        <f t="shared" si="1"/>
        <v>0</v>
      </c>
    </row>
    <row r="28" spans="1:6" ht="30" x14ac:dyDescent="0.25">
      <c r="A28" s="57" t="s">
        <v>83</v>
      </c>
      <c r="B28" s="60" t="s">
        <v>181</v>
      </c>
      <c r="C28" s="60" t="s">
        <v>26</v>
      </c>
      <c r="D28" s="65">
        <v>10</v>
      </c>
      <c r="E28" s="48"/>
      <c r="F28" s="64">
        <f t="shared" si="1"/>
        <v>0</v>
      </c>
    </row>
    <row r="29" spans="1:6" ht="30" x14ac:dyDescent="0.25">
      <c r="A29" s="57" t="s">
        <v>84</v>
      </c>
      <c r="B29" s="60" t="s">
        <v>182</v>
      </c>
      <c r="C29" s="60" t="s">
        <v>26</v>
      </c>
      <c r="D29" s="60">
        <v>2</v>
      </c>
      <c r="E29" s="48"/>
      <c r="F29" s="64">
        <f t="shared" ref="F29:F35" si="2">D29*E29</f>
        <v>0</v>
      </c>
    </row>
    <row r="30" spans="1:6" x14ac:dyDescent="0.25">
      <c r="A30" s="57" t="s">
        <v>85</v>
      </c>
      <c r="B30" s="60" t="s">
        <v>183</v>
      </c>
      <c r="C30" s="60" t="s">
        <v>26</v>
      </c>
      <c r="D30" s="60">
        <v>2</v>
      </c>
      <c r="E30" s="48"/>
      <c r="F30" s="64">
        <f t="shared" si="2"/>
        <v>0</v>
      </c>
    </row>
    <row r="31" spans="1:6" ht="30" x14ac:dyDescent="0.25">
      <c r="A31" s="57" t="s">
        <v>86</v>
      </c>
      <c r="B31" s="60" t="s">
        <v>184</v>
      </c>
      <c r="C31" s="60" t="s">
        <v>26</v>
      </c>
      <c r="D31" s="60">
        <v>1</v>
      </c>
      <c r="E31" s="48"/>
      <c r="F31" s="64">
        <f t="shared" si="2"/>
        <v>0</v>
      </c>
    </row>
    <row r="32" spans="1:6" ht="30" x14ac:dyDescent="0.25">
      <c r="A32" s="57" t="s">
        <v>87</v>
      </c>
      <c r="B32" s="60" t="s">
        <v>185</v>
      </c>
      <c r="C32" s="60" t="s">
        <v>26</v>
      </c>
      <c r="D32" s="60">
        <v>1</v>
      </c>
      <c r="E32" s="48"/>
      <c r="F32" s="64">
        <f t="shared" si="2"/>
        <v>0</v>
      </c>
    </row>
    <row r="33" spans="1:6" ht="45" x14ac:dyDescent="0.25">
      <c r="A33" s="57" t="s">
        <v>88</v>
      </c>
      <c r="B33" s="60" t="s">
        <v>186</v>
      </c>
      <c r="C33" s="60" t="s">
        <v>26</v>
      </c>
      <c r="D33" s="60">
        <v>1</v>
      </c>
      <c r="E33" s="48"/>
      <c r="F33" s="64">
        <f t="shared" si="2"/>
        <v>0</v>
      </c>
    </row>
    <row r="34" spans="1:6" ht="30" x14ac:dyDescent="0.25">
      <c r="A34" s="57" t="s">
        <v>89</v>
      </c>
      <c r="B34" s="57" t="s">
        <v>187</v>
      </c>
      <c r="C34" s="60" t="s">
        <v>26</v>
      </c>
      <c r="D34" s="60">
        <v>1</v>
      </c>
      <c r="E34" s="48"/>
      <c r="F34" s="64">
        <f t="shared" si="2"/>
        <v>0</v>
      </c>
    </row>
    <row r="35" spans="1:6" ht="45" x14ac:dyDescent="0.25">
      <c r="A35" s="57" t="s">
        <v>90</v>
      </c>
      <c r="B35" s="66" t="s">
        <v>189</v>
      </c>
      <c r="C35" s="60" t="s">
        <v>26</v>
      </c>
      <c r="D35" s="60">
        <v>1</v>
      </c>
      <c r="E35" s="48"/>
      <c r="F35" s="64">
        <f t="shared" si="2"/>
        <v>0</v>
      </c>
    </row>
    <row r="36" spans="1:6" ht="30" x14ac:dyDescent="0.25">
      <c r="A36" s="67" t="s">
        <v>91</v>
      </c>
      <c r="B36" s="60" t="s">
        <v>556</v>
      </c>
      <c r="C36" s="60" t="s">
        <v>26</v>
      </c>
      <c r="D36" s="57">
        <f>SUM(D37:D41)</f>
        <v>8</v>
      </c>
      <c r="E36" s="64" t="s">
        <v>67</v>
      </c>
      <c r="F36" s="64">
        <f>SUM(F37:F41)</f>
        <v>0</v>
      </c>
    </row>
    <row r="37" spans="1:6" x14ac:dyDescent="0.25">
      <c r="A37" s="67"/>
      <c r="B37" s="68" t="s">
        <v>55</v>
      </c>
      <c r="C37" s="60" t="s">
        <v>26</v>
      </c>
      <c r="D37" s="57">
        <v>1</v>
      </c>
      <c r="E37" s="48"/>
      <c r="F37" s="64">
        <f t="shared" si="1"/>
        <v>0</v>
      </c>
    </row>
    <row r="38" spans="1:6" x14ac:dyDescent="0.25">
      <c r="A38" s="67"/>
      <c r="B38" s="61" t="s">
        <v>56</v>
      </c>
      <c r="C38" s="60" t="s">
        <v>26</v>
      </c>
      <c r="D38" s="57">
        <v>2</v>
      </c>
      <c r="E38" s="48"/>
      <c r="F38" s="64">
        <f t="shared" si="1"/>
        <v>0</v>
      </c>
    </row>
    <row r="39" spans="1:6" x14ac:dyDescent="0.25">
      <c r="A39" s="67"/>
      <c r="B39" s="61" t="s">
        <v>57</v>
      </c>
      <c r="C39" s="60" t="s">
        <v>26</v>
      </c>
      <c r="D39" s="57">
        <v>1</v>
      </c>
      <c r="E39" s="48"/>
      <c r="F39" s="64">
        <f t="shared" si="1"/>
        <v>0</v>
      </c>
    </row>
    <row r="40" spans="1:6" x14ac:dyDescent="0.25">
      <c r="A40" s="67"/>
      <c r="B40" s="61" t="s">
        <v>58</v>
      </c>
      <c r="C40" s="60" t="s">
        <v>26</v>
      </c>
      <c r="D40" s="57">
        <v>2</v>
      </c>
      <c r="E40" s="48"/>
      <c r="F40" s="64">
        <f t="shared" si="1"/>
        <v>0</v>
      </c>
    </row>
    <row r="41" spans="1:6" x14ac:dyDescent="0.25">
      <c r="A41" s="67"/>
      <c r="B41" s="61" t="s">
        <v>59</v>
      </c>
      <c r="C41" s="60" t="s">
        <v>26</v>
      </c>
      <c r="D41" s="57">
        <v>2</v>
      </c>
      <c r="E41" s="48"/>
      <c r="F41" s="64">
        <f t="shared" si="1"/>
        <v>0</v>
      </c>
    </row>
    <row r="42" spans="1:6" ht="45" x14ac:dyDescent="0.25">
      <c r="A42" s="57" t="s">
        <v>92</v>
      </c>
      <c r="B42" s="57" t="s">
        <v>190</v>
      </c>
      <c r="C42" s="60" t="s">
        <v>26</v>
      </c>
      <c r="D42" s="57">
        <v>1</v>
      </c>
      <c r="E42" s="48"/>
      <c r="F42" s="64">
        <f t="shared" si="1"/>
        <v>0</v>
      </c>
    </row>
    <row r="43" spans="1:6" x14ac:dyDescent="0.25">
      <c r="A43" s="57" t="s">
        <v>93</v>
      </c>
      <c r="B43" s="57" t="s">
        <v>191</v>
      </c>
      <c r="C43" s="60" t="s">
        <v>26</v>
      </c>
      <c r="D43" s="57">
        <v>1</v>
      </c>
      <c r="E43" s="48"/>
      <c r="F43" s="64">
        <f t="shared" si="1"/>
        <v>0</v>
      </c>
    </row>
    <row r="44" spans="1:6" ht="30" x14ac:dyDescent="0.25">
      <c r="A44" s="57" t="s">
        <v>94</v>
      </c>
      <c r="B44" s="57" t="s">
        <v>192</v>
      </c>
      <c r="C44" s="60" t="s">
        <v>26</v>
      </c>
      <c r="D44" s="57">
        <v>4</v>
      </c>
      <c r="E44" s="48"/>
      <c r="F44" s="64">
        <f t="shared" si="1"/>
        <v>0</v>
      </c>
    </row>
    <row r="45" spans="1:6" ht="30" x14ac:dyDescent="0.25">
      <c r="A45" s="57" t="s">
        <v>95</v>
      </c>
      <c r="B45" s="57" t="s">
        <v>193</v>
      </c>
      <c r="C45" s="60" t="s">
        <v>26</v>
      </c>
      <c r="D45" s="57">
        <v>2</v>
      </c>
      <c r="E45" s="48"/>
      <c r="F45" s="64">
        <f t="shared" si="1"/>
        <v>0</v>
      </c>
    </row>
    <row r="46" spans="1:6" ht="45" x14ac:dyDescent="0.25">
      <c r="A46" s="57" t="s">
        <v>96</v>
      </c>
      <c r="B46" s="57" t="s">
        <v>194</v>
      </c>
      <c r="C46" s="60" t="s">
        <v>26</v>
      </c>
      <c r="D46" s="57">
        <v>2</v>
      </c>
      <c r="E46" s="48"/>
      <c r="F46" s="64">
        <f t="shared" si="1"/>
        <v>0</v>
      </c>
    </row>
    <row r="47" spans="1:6" ht="60" x14ac:dyDescent="0.25">
      <c r="A47" s="57" t="s">
        <v>97</v>
      </c>
      <c r="B47" s="57" t="s">
        <v>195</v>
      </c>
      <c r="C47" s="60" t="s">
        <v>26</v>
      </c>
      <c r="D47" s="57">
        <v>1</v>
      </c>
      <c r="E47" s="48"/>
      <c r="F47" s="64">
        <f t="shared" si="1"/>
        <v>0</v>
      </c>
    </row>
    <row r="48" spans="1:6" ht="30" x14ac:dyDescent="0.25">
      <c r="A48" s="57" t="s">
        <v>98</v>
      </c>
      <c r="B48" s="57" t="s">
        <v>196</v>
      </c>
      <c r="C48" s="60" t="s">
        <v>26</v>
      </c>
      <c r="D48" s="57">
        <v>1</v>
      </c>
      <c r="E48" s="48"/>
      <c r="F48" s="64">
        <f t="shared" si="1"/>
        <v>0</v>
      </c>
    </row>
    <row r="49" spans="1:6" x14ac:dyDescent="0.25">
      <c r="A49" s="57" t="s">
        <v>136</v>
      </c>
      <c r="B49" s="57" t="s">
        <v>197</v>
      </c>
      <c r="C49" s="60" t="s">
        <v>26</v>
      </c>
      <c r="D49" s="57">
        <v>1</v>
      </c>
      <c r="E49" s="48"/>
      <c r="F49" s="64">
        <f t="shared" si="1"/>
        <v>0</v>
      </c>
    </row>
    <row r="50" spans="1:6" ht="30" x14ac:dyDescent="0.25">
      <c r="A50" s="57" t="s">
        <v>137</v>
      </c>
      <c r="B50" s="57" t="s">
        <v>198</v>
      </c>
      <c r="C50" s="60" t="s">
        <v>26</v>
      </c>
      <c r="D50" s="57">
        <v>1</v>
      </c>
      <c r="E50" s="48"/>
      <c r="F50" s="64">
        <f t="shared" si="1"/>
        <v>0</v>
      </c>
    </row>
    <row r="51" spans="1:6" ht="30" x14ac:dyDescent="0.25">
      <c r="A51" s="56" t="s">
        <v>138</v>
      </c>
      <c r="B51" s="57" t="s">
        <v>557</v>
      </c>
      <c r="C51" s="60" t="s">
        <v>26</v>
      </c>
      <c r="D51" s="57">
        <f>SUM(D52:D57)</f>
        <v>6</v>
      </c>
      <c r="E51" s="64" t="s">
        <v>67</v>
      </c>
      <c r="F51" s="64">
        <f>SUM(F52:F57)</f>
        <v>0</v>
      </c>
    </row>
    <row r="52" spans="1:6" x14ac:dyDescent="0.25">
      <c r="A52" s="58"/>
      <c r="B52" s="61" t="s">
        <v>55</v>
      </c>
      <c r="C52" s="60" t="s">
        <v>26</v>
      </c>
      <c r="D52" s="57">
        <v>1</v>
      </c>
      <c r="E52" s="48"/>
      <c r="F52" s="64">
        <f t="shared" si="1"/>
        <v>0</v>
      </c>
    </row>
    <row r="53" spans="1:6" x14ac:dyDescent="0.25">
      <c r="A53" s="58"/>
      <c r="B53" s="61" t="s">
        <v>56</v>
      </c>
      <c r="C53" s="60" t="s">
        <v>26</v>
      </c>
      <c r="D53" s="57">
        <v>1</v>
      </c>
      <c r="E53" s="48"/>
      <c r="F53" s="64">
        <f t="shared" si="1"/>
        <v>0</v>
      </c>
    </row>
    <row r="54" spans="1:6" x14ac:dyDescent="0.25">
      <c r="A54" s="58"/>
      <c r="B54" s="61" t="s">
        <v>57</v>
      </c>
      <c r="C54" s="60" t="s">
        <v>26</v>
      </c>
      <c r="D54" s="57">
        <v>1</v>
      </c>
      <c r="E54" s="48"/>
      <c r="F54" s="64">
        <f t="shared" si="1"/>
        <v>0</v>
      </c>
    </row>
    <row r="55" spans="1:6" x14ac:dyDescent="0.25">
      <c r="A55" s="58"/>
      <c r="B55" s="61" t="s">
        <v>58</v>
      </c>
      <c r="C55" s="60" t="s">
        <v>26</v>
      </c>
      <c r="D55" s="57">
        <v>1</v>
      </c>
      <c r="E55" s="48"/>
      <c r="F55" s="64">
        <f t="shared" si="1"/>
        <v>0</v>
      </c>
    </row>
    <row r="56" spans="1:6" x14ac:dyDescent="0.25">
      <c r="A56" s="58"/>
      <c r="B56" s="61" t="s">
        <v>59</v>
      </c>
      <c r="C56" s="60" t="s">
        <v>26</v>
      </c>
      <c r="D56" s="57">
        <v>1</v>
      </c>
      <c r="E56" s="48"/>
      <c r="F56" s="64">
        <f t="shared" ref="F56:F59" si="3">D56*E56</f>
        <v>0</v>
      </c>
    </row>
    <row r="57" spans="1:6" x14ac:dyDescent="0.25">
      <c r="A57" s="59"/>
      <c r="B57" s="61" t="s">
        <v>60</v>
      </c>
      <c r="C57" s="60" t="s">
        <v>26</v>
      </c>
      <c r="D57" s="57">
        <v>1</v>
      </c>
      <c r="E57" s="48"/>
      <c r="F57" s="64">
        <f t="shared" si="3"/>
        <v>0</v>
      </c>
    </row>
    <row r="58" spans="1:6" ht="30" x14ac:dyDescent="0.25">
      <c r="A58" s="57" t="s">
        <v>139</v>
      </c>
      <c r="B58" s="57" t="s">
        <v>199</v>
      </c>
      <c r="C58" s="60" t="s">
        <v>26</v>
      </c>
      <c r="D58" s="57">
        <v>1</v>
      </c>
      <c r="E58" s="48"/>
      <c r="F58" s="64">
        <f t="shared" si="3"/>
        <v>0</v>
      </c>
    </row>
    <row r="59" spans="1:6" ht="30" x14ac:dyDescent="0.25">
      <c r="A59" s="57" t="s">
        <v>140</v>
      </c>
      <c r="B59" s="57" t="s">
        <v>200</v>
      </c>
      <c r="C59" s="60" t="s">
        <v>26</v>
      </c>
      <c r="D59" s="57">
        <v>2</v>
      </c>
      <c r="E59" s="48"/>
      <c r="F59" s="64">
        <f t="shared" si="3"/>
        <v>0</v>
      </c>
    </row>
    <row r="60" spans="1:6" ht="45" x14ac:dyDescent="0.25">
      <c r="A60" s="57" t="s">
        <v>141</v>
      </c>
      <c r="B60" s="57" t="s">
        <v>203</v>
      </c>
      <c r="C60" s="60" t="s">
        <v>26</v>
      </c>
      <c r="D60" s="57">
        <v>2</v>
      </c>
      <c r="E60" s="48"/>
      <c r="F60" s="64">
        <f t="shared" ref="F60:F74" si="4">D60*E60</f>
        <v>0</v>
      </c>
    </row>
    <row r="61" spans="1:6" ht="45" x14ac:dyDescent="0.25">
      <c r="A61" s="57" t="s">
        <v>142</v>
      </c>
      <c r="B61" s="57" t="s">
        <v>204</v>
      </c>
      <c r="C61" s="60" t="s">
        <v>26</v>
      </c>
      <c r="D61" s="57">
        <v>1</v>
      </c>
      <c r="E61" s="48"/>
      <c r="F61" s="64">
        <f t="shared" si="4"/>
        <v>0</v>
      </c>
    </row>
    <row r="62" spans="1:6" ht="30" x14ac:dyDescent="0.25">
      <c r="A62" s="57" t="s">
        <v>143</v>
      </c>
      <c r="B62" s="57" t="s">
        <v>201</v>
      </c>
      <c r="C62" s="60" t="s">
        <v>26</v>
      </c>
      <c r="D62" s="57">
        <v>1</v>
      </c>
      <c r="E62" s="48"/>
      <c r="F62" s="64">
        <f t="shared" si="4"/>
        <v>0</v>
      </c>
    </row>
    <row r="63" spans="1:6" x14ac:dyDescent="0.25">
      <c r="A63" s="57" t="s">
        <v>144</v>
      </c>
      <c r="B63" s="57" t="s">
        <v>202</v>
      </c>
      <c r="C63" s="60" t="s">
        <v>26</v>
      </c>
      <c r="D63" s="57">
        <v>20</v>
      </c>
      <c r="E63" s="48"/>
      <c r="F63" s="64">
        <f t="shared" si="4"/>
        <v>0</v>
      </c>
    </row>
    <row r="64" spans="1:6" ht="45" x14ac:dyDescent="0.25">
      <c r="A64" s="57" t="s">
        <v>205</v>
      </c>
      <c r="B64" s="57" t="s">
        <v>220</v>
      </c>
      <c r="C64" s="60" t="s">
        <v>26</v>
      </c>
      <c r="D64" s="57">
        <v>1</v>
      </c>
      <c r="E64" s="48"/>
      <c r="F64" s="64">
        <f t="shared" si="4"/>
        <v>0</v>
      </c>
    </row>
    <row r="65" spans="1:6" ht="30" x14ac:dyDescent="0.25">
      <c r="A65" s="57" t="s">
        <v>206</v>
      </c>
      <c r="B65" s="57" t="s">
        <v>221</v>
      </c>
      <c r="C65" s="60" t="s">
        <v>26</v>
      </c>
      <c r="D65" s="57">
        <v>1</v>
      </c>
      <c r="E65" s="48"/>
      <c r="F65" s="64">
        <f t="shared" si="4"/>
        <v>0</v>
      </c>
    </row>
    <row r="66" spans="1:6" ht="30" x14ac:dyDescent="0.25">
      <c r="A66" s="57" t="s">
        <v>207</v>
      </c>
      <c r="B66" s="57" t="s">
        <v>222</v>
      </c>
      <c r="C66" s="60" t="s">
        <v>26</v>
      </c>
      <c r="D66" s="57">
        <v>1</v>
      </c>
      <c r="E66" s="48"/>
      <c r="F66" s="64">
        <f t="shared" si="4"/>
        <v>0</v>
      </c>
    </row>
    <row r="67" spans="1:6" ht="30" x14ac:dyDescent="0.25">
      <c r="A67" s="57" t="s">
        <v>208</v>
      </c>
      <c r="B67" s="57" t="s">
        <v>223</v>
      </c>
      <c r="C67" s="60" t="s">
        <v>26</v>
      </c>
      <c r="D67" s="57">
        <v>1</v>
      </c>
      <c r="E67" s="48"/>
      <c r="F67" s="64">
        <f t="shared" si="4"/>
        <v>0</v>
      </c>
    </row>
    <row r="68" spans="1:6" ht="30" x14ac:dyDescent="0.25">
      <c r="A68" s="57" t="s">
        <v>209</v>
      </c>
      <c r="B68" s="57" t="s">
        <v>224</v>
      </c>
      <c r="C68" s="60" t="s">
        <v>26</v>
      </c>
      <c r="D68" s="57">
        <v>1</v>
      </c>
      <c r="E68" s="48"/>
      <c r="F68" s="64">
        <f t="shared" si="4"/>
        <v>0</v>
      </c>
    </row>
    <row r="69" spans="1:6" x14ac:dyDescent="0.25">
      <c r="A69" s="57" t="s">
        <v>210</v>
      </c>
      <c r="B69" s="57" t="s">
        <v>225</v>
      </c>
      <c r="C69" s="60" t="s">
        <v>26</v>
      </c>
      <c r="D69" s="57">
        <v>1</v>
      </c>
      <c r="E69" s="48"/>
      <c r="F69" s="64">
        <f t="shared" si="4"/>
        <v>0</v>
      </c>
    </row>
    <row r="70" spans="1:6" ht="45" x14ac:dyDescent="0.25">
      <c r="A70" s="57" t="s">
        <v>211</v>
      </c>
      <c r="B70" s="57" t="s">
        <v>226</v>
      </c>
      <c r="C70" s="60" t="s">
        <v>26</v>
      </c>
      <c r="D70" s="57">
        <v>2</v>
      </c>
      <c r="E70" s="48"/>
      <c r="F70" s="64">
        <f t="shared" si="4"/>
        <v>0</v>
      </c>
    </row>
    <row r="71" spans="1:6" ht="30" x14ac:dyDescent="0.25">
      <c r="A71" s="57" t="s">
        <v>212</v>
      </c>
      <c r="B71" s="57" t="s">
        <v>227</v>
      </c>
      <c r="C71" s="60" t="s">
        <v>26</v>
      </c>
      <c r="D71" s="57">
        <v>1</v>
      </c>
      <c r="E71" s="48"/>
      <c r="F71" s="64">
        <f t="shared" si="4"/>
        <v>0</v>
      </c>
    </row>
    <row r="72" spans="1:6" ht="45" x14ac:dyDescent="0.25">
      <c r="A72" s="57" t="s">
        <v>213</v>
      </c>
      <c r="B72" s="57" t="s">
        <v>228</v>
      </c>
      <c r="C72" s="60" t="s">
        <v>26</v>
      </c>
      <c r="D72" s="57">
        <v>1</v>
      </c>
      <c r="E72" s="48"/>
      <c r="F72" s="64">
        <f t="shared" si="4"/>
        <v>0</v>
      </c>
    </row>
    <row r="73" spans="1:6" ht="30" x14ac:dyDescent="0.25">
      <c r="A73" s="57" t="s">
        <v>214</v>
      </c>
      <c r="B73" s="57" t="s">
        <v>229</v>
      </c>
      <c r="C73" s="60" t="s">
        <v>26</v>
      </c>
      <c r="D73" s="57">
        <v>1</v>
      </c>
      <c r="E73" s="48"/>
      <c r="F73" s="64">
        <f t="shared" si="4"/>
        <v>0</v>
      </c>
    </row>
    <row r="74" spans="1:6" ht="30" x14ac:dyDescent="0.25">
      <c r="A74" s="57" t="s">
        <v>215</v>
      </c>
      <c r="B74" s="57" t="s">
        <v>230</v>
      </c>
      <c r="C74" s="60" t="s">
        <v>26</v>
      </c>
      <c r="D74" s="57">
        <v>1</v>
      </c>
      <c r="E74" s="48"/>
      <c r="F74" s="64">
        <f t="shared" si="4"/>
        <v>0</v>
      </c>
    </row>
    <row r="75" spans="1:6" ht="30" x14ac:dyDescent="0.25">
      <c r="A75" s="56" t="s">
        <v>216</v>
      </c>
      <c r="B75" s="57" t="s">
        <v>525</v>
      </c>
      <c r="C75" s="60" t="s">
        <v>26</v>
      </c>
      <c r="D75" s="57">
        <f>SUM(D76:D82)</f>
        <v>10</v>
      </c>
      <c r="E75" s="64" t="s">
        <v>67</v>
      </c>
      <c r="F75" s="64">
        <f>SUM(F76:F82)</f>
        <v>0</v>
      </c>
    </row>
    <row r="76" spans="1:6" x14ac:dyDescent="0.25">
      <c r="A76" s="58"/>
      <c r="B76" s="61" t="s">
        <v>55</v>
      </c>
      <c r="C76" s="60" t="s">
        <v>26</v>
      </c>
      <c r="D76" s="57">
        <v>1</v>
      </c>
      <c r="E76" s="48"/>
      <c r="F76" s="64">
        <f>D76*E76</f>
        <v>0</v>
      </c>
    </row>
    <row r="77" spans="1:6" x14ac:dyDescent="0.25">
      <c r="A77" s="58"/>
      <c r="B77" s="61" t="s">
        <v>56</v>
      </c>
      <c r="C77" s="60" t="s">
        <v>26</v>
      </c>
      <c r="D77" s="57">
        <v>2</v>
      </c>
      <c r="E77" s="48"/>
      <c r="F77" s="64">
        <f t="shared" ref="F77:F86" si="5">D77*E77</f>
        <v>0</v>
      </c>
    </row>
    <row r="78" spans="1:6" x14ac:dyDescent="0.25">
      <c r="A78" s="58"/>
      <c r="B78" s="61" t="s">
        <v>57</v>
      </c>
      <c r="C78" s="60" t="s">
        <v>26</v>
      </c>
      <c r="D78" s="57">
        <v>1</v>
      </c>
      <c r="E78" s="48"/>
      <c r="F78" s="64">
        <f t="shared" si="5"/>
        <v>0</v>
      </c>
    </row>
    <row r="79" spans="1:6" x14ac:dyDescent="0.25">
      <c r="A79" s="58"/>
      <c r="B79" s="61" t="s">
        <v>58</v>
      </c>
      <c r="C79" s="60" t="s">
        <v>26</v>
      </c>
      <c r="D79" s="57">
        <v>1</v>
      </c>
      <c r="E79" s="48"/>
      <c r="F79" s="64">
        <f t="shared" si="5"/>
        <v>0</v>
      </c>
    </row>
    <row r="80" spans="1:6" x14ac:dyDescent="0.25">
      <c r="A80" s="58"/>
      <c r="B80" s="61" t="s">
        <v>59</v>
      </c>
      <c r="C80" s="60" t="s">
        <v>26</v>
      </c>
      <c r="D80" s="57">
        <v>2</v>
      </c>
      <c r="E80" s="48"/>
      <c r="F80" s="64">
        <f t="shared" si="5"/>
        <v>0</v>
      </c>
    </row>
    <row r="81" spans="1:6" x14ac:dyDescent="0.25">
      <c r="A81" s="58"/>
      <c r="B81" s="61" t="s">
        <v>60</v>
      </c>
      <c r="C81" s="60" t="s">
        <v>26</v>
      </c>
      <c r="D81" s="57">
        <v>2</v>
      </c>
      <c r="E81" s="48"/>
      <c r="F81" s="64">
        <f t="shared" si="5"/>
        <v>0</v>
      </c>
    </row>
    <row r="82" spans="1:6" x14ac:dyDescent="0.25">
      <c r="A82" s="59"/>
      <c r="B82" s="61" t="s">
        <v>61</v>
      </c>
      <c r="C82" s="60" t="s">
        <v>26</v>
      </c>
      <c r="D82" s="57">
        <v>1</v>
      </c>
      <c r="E82" s="48"/>
      <c r="F82" s="64">
        <f t="shared" si="5"/>
        <v>0</v>
      </c>
    </row>
    <row r="83" spans="1:6" ht="30" x14ac:dyDescent="0.25">
      <c r="A83" s="57" t="s">
        <v>217</v>
      </c>
      <c r="B83" s="57" t="s">
        <v>232</v>
      </c>
      <c r="C83" s="60" t="s">
        <v>26</v>
      </c>
      <c r="D83" s="57">
        <v>2</v>
      </c>
      <c r="E83" s="48"/>
      <c r="F83" s="64">
        <f t="shared" si="5"/>
        <v>0</v>
      </c>
    </row>
    <row r="84" spans="1:6" ht="30" x14ac:dyDescent="0.25">
      <c r="A84" s="57" t="s">
        <v>218</v>
      </c>
      <c r="B84" s="57" t="s">
        <v>234</v>
      </c>
      <c r="C84" s="60" t="s">
        <v>26</v>
      </c>
      <c r="D84" s="57">
        <v>1</v>
      </c>
      <c r="E84" s="48"/>
      <c r="F84" s="64">
        <f t="shared" si="5"/>
        <v>0</v>
      </c>
    </row>
    <row r="85" spans="1:6" x14ac:dyDescent="0.25">
      <c r="A85" s="57" t="s">
        <v>219</v>
      </c>
      <c r="B85" s="57" t="s">
        <v>233</v>
      </c>
      <c r="C85" s="60" t="s">
        <v>26</v>
      </c>
      <c r="D85" s="57">
        <v>1</v>
      </c>
      <c r="E85" s="48"/>
      <c r="F85" s="64">
        <f t="shared" si="5"/>
        <v>0</v>
      </c>
    </row>
    <row r="86" spans="1:6" ht="30" x14ac:dyDescent="0.25">
      <c r="A86" s="57" t="s">
        <v>231</v>
      </c>
      <c r="B86" s="57" t="s">
        <v>235</v>
      </c>
      <c r="C86" s="60" t="s">
        <v>26</v>
      </c>
      <c r="D86" s="57">
        <v>1</v>
      </c>
      <c r="E86" s="48"/>
      <c r="F86" s="64">
        <f t="shared" si="5"/>
        <v>0</v>
      </c>
    </row>
    <row r="87" spans="1:6" ht="35.25" customHeight="1" x14ac:dyDescent="0.25">
      <c r="A87" s="11"/>
      <c r="B87" s="11"/>
      <c r="C87" s="11"/>
      <c r="D87" s="11"/>
      <c r="E87" s="62" t="s">
        <v>52</v>
      </c>
      <c r="F87" s="63">
        <f>SUM(F4:F36)+SUM(F42:F51)+SUM(F58:F75)+SUM(F83:F86)</f>
        <v>0</v>
      </c>
    </row>
    <row r="88" spans="1:6" ht="35.25" customHeight="1" x14ac:dyDescent="0.25">
      <c r="A88" s="11"/>
      <c r="B88" s="11"/>
      <c r="C88" s="11"/>
      <c r="D88" s="11"/>
      <c r="E88" s="62" t="s">
        <v>82</v>
      </c>
      <c r="F88" s="50"/>
    </row>
    <row r="89" spans="1:6" ht="35.25" customHeight="1" x14ac:dyDescent="0.25">
      <c r="A89" s="11"/>
      <c r="B89" s="11"/>
      <c r="C89" s="11"/>
      <c r="D89" s="11"/>
      <c r="E89" s="62" t="s">
        <v>575</v>
      </c>
      <c r="F89" s="63">
        <f>F87+F87*F88</f>
        <v>0</v>
      </c>
    </row>
  </sheetData>
  <sheetProtection algorithmName="SHA-512" hashValue="O4qtKrd9A6eozLN6njoha/W/occG4k7TWrSwGfeD62bL/2PP8JK2slvMCmCPnh3o1UQ98VwTJjH3B3U+aoIJUg==" saltValue="tAhCxKVUH0G+fSO3FN2aXw==" spinCount="100000" sheet="1" objects="1" scenarios="1" formatCells="0" formatColumns="0" formatRows="0"/>
  <mergeCells count="4">
    <mergeCell ref="A2:F2"/>
    <mergeCell ref="A36:A41"/>
    <mergeCell ref="A51:A57"/>
    <mergeCell ref="A75:A82"/>
  </mergeCells>
  <phoneticPr fontId="1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1F0DE-4AD1-48B1-9AA7-BE4AA5CADF19}">
  <dimension ref="A1:F54"/>
  <sheetViews>
    <sheetView view="pageBreakPreview" zoomScaleNormal="100" zoomScaleSheetLayoutView="100" workbookViewId="0">
      <selection activeCell="L7" sqref="L7"/>
    </sheetView>
  </sheetViews>
  <sheetFormatPr defaultRowHeight="15" x14ac:dyDescent="0.25"/>
  <cols>
    <col min="1" max="1" width="5.7109375" style="11" customWidth="1"/>
    <col min="2" max="2" width="23" style="11" customWidth="1"/>
    <col min="3" max="4" width="9.140625" style="11"/>
    <col min="5" max="5" width="18.28515625" style="11" customWidth="1"/>
    <col min="6" max="6" width="19.7109375" style="11" customWidth="1"/>
    <col min="7" max="16384" width="9.140625" style="11"/>
  </cols>
  <sheetData>
    <row r="1" spans="1:6" ht="48.75" customHeight="1" x14ac:dyDescent="0.25"/>
    <row r="2" spans="1:6" ht="15.75" x14ac:dyDescent="0.25">
      <c r="A2" s="52" t="s">
        <v>236</v>
      </c>
      <c r="B2" s="53"/>
      <c r="C2" s="53"/>
      <c r="D2" s="53"/>
      <c r="E2" s="53"/>
      <c r="F2" s="54"/>
    </row>
    <row r="3" spans="1:6" s="47" customFormat="1" ht="45.75" customHeight="1" x14ac:dyDescent="0.25">
      <c r="A3" s="55" t="s">
        <v>12</v>
      </c>
      <c r="B3" s="55" t="s">
        <v>47</v>
      </c>
      <c r="C3" s="55" t="s">
        <v>48</v>
      </c>
      <c r="D3" s="55" t="s">
        <v>49</v>
      </c>
      <c r="E3" s="55" t="s">
        <v>51</v>
      </c>
      <c r="F3" s="55" t="s">
        <v>50</v>
      </c>
    </row>
    <row r="4" spans="1:6" x14ac:dyDescent="0.25">
      <c r="A4" s="57" t="s">
        <v>15</v>
      </c>
      <c r="B4" s="60" t="s">
        <v>237</v>
      </c>
      <c r="C4" s="60" t="s">
        <v>26</v>
      </c>
      <c r="D4" s="60">
        <v>30</v>
      </c>
      <c r="E4" s="48"/>
      <c r="F4" s="64">
        <f>D4*E4</f>
        <v>0</v>
      </c>
    </row>
    <row r="5" spans="1:6" ht="45" x14ac:dyDescent="0.25">
      <c r="A5" s="57" t="s">
        <v>16</v>
      </c>
      <c r="B5" s="60" t="s">
        <v>238</v>
      </c>
      <c r="C5" s="60" t="s">
        <v>26</v>
      </c>
      <c r="D5" s="60">
        <v>10</v>
      </c>
      <c r="E5" s="48"/>
      <c r="F5" s="64">
        <f t="shared" ref="F5:F39" si="0">D5*E5</f>
        <v>0</v>
      </c>
    </row>
    <row r="6" spans="1:6" x14ac:dyDescent="0.25">
      <c r="A6" s="57" t="s">
        <v>17</v>
      </c>
      <c r="B6" s="60" t="s">
        <v>239</v>
      </c>
      <c r="C6" s="60" t="s">
        <v>26</v>
      </c>
      <c r="D6" s="60">
        <v>2</v>
      </c>
      <c r="E6" s="48"/>
      <c r="F6" s="64">
        <f t="shared" si="0"/>
        <v>0</v>
      </c>
    </row>
    <row r="7" spans="1:6" ht="30" x14ac:dyDescent="0.25">
      <c r="A7" s="57" t="s">
        <v>18</v>
      </c>
      <c r="B7" s="60" t="s">
        <v>240</v>
      </c>
      <c r="C7" s="60" t="s">
        <v>26</v>
      </c>
      <c r="D7" s="60">
        <v>2</v>
      </c>
      <c r="E7" s="48"/>
      <c r="F7" s="64">
        <f t="shared" si="0"/>
        <v>0</v>
      </c>
    </row>
    <row r="8" spans="1:6" ht="30" x14ac:dyDescent="0.25">
      <c r="A8" s="56" t="s">
        <v>22</v>
      </c>
      <c r="B8" s="60" t="s">
        <v>558</v>
      </c>
      <c r="C8" s="60" t="s">
        <v>26</v>
      </c>
      <c r="D8" s="60">
        <f>SUM(D9:D23)</f>
        <v>15</v>
      </c>
      <c r="E8" s="64" t="s">
        <v>67</v>
      </c>
      <c r="F8" s="64">
        <f>SUM(F9:F23)</f>
        <v>0</v>
      </c>
    </row>
    <row r="9" spans="1:6" x14ac:dyDescent="0.25">
      <c r="A9" s="58"/>
      <c r="B9" s="68" t="s">
        <v>55</v>
      </c>
      <c r="C9" s="60" t="s">
        <v>26</v>
      </c>
      <c r="D9" s="60">
        <v>1</v>
      </c>
      <c r="E9" s="48"/>
      <c r="F9" s="64">
        <f>D9*E9</f>
        <v>0</v>
      </c>
    </row>
    <row r="10" spans="1:6" x14ac:dyDescent="0.25">
      <c r="A10" s="58"/>
      <c r="B10" s="61" t="s">
        <v>56</v>
      </c>
      <c r="C10" s="60" t="s">
        <v>26</v>
      </c>
      <c r="D10" s="60">
        <v>1</v>
      </c>
      <c r="E10" s="48"/>
      <c r="F10" s="64">
        <f t="shared" ref="F10:F23" si="1">D10*E10</f>
        <v>0</v>
      </c>
    </row>
    <row r="11" spans="1:6" x14ac:dyDescent="0.25">
      <c r="A11" s="58"/>
      <c r="B11" s="61" t="s">
        <v>57</v>
      </c>
      <c r="C11" s="60" t="s">
        <v>26</v>
      </c>
      <c r="D11" s="60">
        <v>1</v>
      </c>
      <c r="E11" s="48"/>
      <c r="F11" s="64">
        <f t="shared" si="1"/>
        <v>0</v>
      </c>
    </row>
    <row r="12" spans="1:6" x14ac:dyDescent="0.25">
      <c r="A12" s="58"/>
      <c r="B12" s="61" t="s">
        <v>58</v>
      </c>
      <c r="C12" s="60" t="s">
        <v>26</v>
      </c>
      <c r="D12" s="60">
        <v>1</v>
      </c>
      <c r="E12" s="48"/>
      <c r="F12" s="64">
        <f t="shared" si="1"/>
        <v>0</v>
      </c>
    </row>
    <row r="13" spans="1:6" x14ac:dyDescent="0.25">
      <c r="A13" s="58"/>
      <c r="B13" s="61" t="s">
        <v>59</v>
      </c>
      <c r="C13" s="60" t="s">
        <v>26</v>
      </c>
      <c r="D13" s="60">
        <v>1</v>
      </c>
      <c r="E13" s="48"/>
      <c r="F13" s="64">
        <f t="shared" si="1"/>
        <v>0</v>
      </c>
    </row>
    <row r="14" spans="1:6" x14ac:dyDescent="0.25">
      <c r="A14" s="58"/>
      <c r="B14" s="68" t="s">
        <v>60</v>
      </c>
      <c r="C14" s="60" t="s">
        <v>26</v>
      </c>
      <c r="D14" s="60">
        <v>1</v>
      </c>
      <c r="E14" s="48"/>
      <c r="F14" s="64">
        <f t="shared" si="1"/>
        <v>0</v>
      </c>
    </row>
    <row r="15" spans="1:6" x14ac:dyDescent="0.25">
      <c r="A15" s="58"/>
      <c r="B15" s="68" t="s">
        <v>61</v>
      </c>
      <c r="C15" s="60" t="s">
        <v>26</v>
      </c>
      <c r="D15" s="60">
        <v>1</v>
      </c>
      <c r="E15" s="48"/>
      <c r="F15" s="64">
        <f t="shared" si="1"/>
        <v>0</v>
      </c>
    </row>
    <row r="16" spans="1:6" x14ac:dyDescent="0.25">
      <c r="A16" s="58"/>
      <c r="B16" s="68" t="s">
        <v>62</v>
      </c>
      <c r="C16" s="60" t="s">
        <v>26</v>
      </c>
      <c r="D16" s="60">
        <v>1</v>
      </c>
      <c r="E16" s="48"/>
      <c r="F16" s="64">
        <f t="shared" si="1"/>
        <v>0</v>
      </c>
    </row>
    <row r="17" spans="1:6" x14ac:dyDescent="0.25">
      <c r="A17" s="58"/>
      <c r="B17" s="68" t="s">
        <v>63</v>
      </c>
      <c r="C17" s="60" t="s">
        <v>26</v>
      </c>
      <c r="D17" s="60">
        <v>1</v>
      </c>
      <c r="E17" s="48"/>
      <c r="F17" s="64">
        <f t="shared" si="1"/>
        <v>0</v>
      </c>
    </row>
    <row r="18" spans="1:6" x14ac:dyDescent="0.25">
      <c r="A18" s="58"/>
      <c r="B18" s="68" t="s">
        <v>64</v>
      </c>
      <c r="C18" s="60" t="s">
        <v>26</v>
      </c>
      <c r="D18" s="60">
        <v>1</v>
      </c>
      <c r="E18" s="48"/>
      <c r="F18" s="64">
        <f t="shared" si="1"/>
        <v>0</v>
      </c>
    </row>
    <row r="19" spans="1:6" x14ac:dyDescent="0.25">
      <c r="A19" s="58"/>
      <c r="B19" s="68" t="s">
        <v>241</v>
      </c>
      <c r="C19" s="60" t="s">
        <v>26</v>
      </c>
      <c r="D19" s="60">
        <v>1</v>
      </c>
      <c r="E19" s="48"/>
      <c r="F19" s="64">
        <f t="shared" si="1"/>
        <v>0</v>
      </c>
    </row>
    <row r="20" spans="1:6" x14ac:dyDescent="0.25">
      <c r="A20" s="58"/>
      <c r="B20" s="68" t="s">
        <v>242</v>
      </c>
      <c r="C20" s="60" t="s">
        <v>26</v>
      </c>
      <c r="D20" s="60">
        <v>1</v>
      </c>
      <c r="E20" s="48"/>
      <c r="F20" s="64">
        <f t="shared" si="1"/>
        <v>0</v>
      </c>
    </row>
    <row r="21" spans="1:6" x14ac:dyDescent="0.25">
      <c r="A21" s="58"/>
      <c r="B21" s="68" t="s">
        <v>243</v>
      </c>
      <c r="C21" s="60" t="s">
        <v>26</v>
      </c>
      <c r="D21" s="60">
        <v>1</v>
      </c>
      <c r="E21" s="48"/>
      <c r="F21" s="64">
        <f t="shared" si="1"/>
        <v>0</v>
      </c>
    </row>
    <row r="22" spans="1:6" x14ac:dyDescent="0.25">
      <c r="A22" s="58"/>
      <c r="B22" s="68" t="s">
        <v>244</v>
      </c>
      <c r="C22" s="60" t="s">
        <v>26</v>
      </c>
      <c r="D22" s="60">
        <v>1</v>
      </c>
      <c r="E22" s="48"/>
      <c r="F22" s="64">
        <f t="shared" si="1"/>
        <v>0</v>
      </c>
    </row>
    <row r="23" spans="1:6" x14ac:dyDescent="0.25">
      <c r="A23" s="59"/>
      <c r="B23" s="68" t="s">
        <v>245</v>
      </c>
      <c r="C23" s="60" t="s">
        <v>26</v>
      </c>
      <c r="D23" s="60">
        <v>1</v>
      </c>
      <c r="E23" s="48"/>
      <c r="F23" s="64">
        <f t="shared" si="1"/>
        <v>0</v>
      </c>
    </row>
    <row r="24" spans="1:6" ht="30" x14ac:dyDescent="0.25">
      <c r="A24" s="57" t="s">
        <v>23</v>
      </c>
      <c r="B24" s="60" t="s">
        <v>252</v>
      </c>
      <c r="C24" s="60" t="s">
        <v>26</v>
      </c>
      <c r="D24" s="60">
        <v>2</v>
      </c>
      <c r="E24" s="48"/>
      <c r="F24" s="64">
        <f t="shared" si="0"/>
        <v>0</v>
      </c>
    </row>
    <row r="25" spans="1:6" x14ac:dyDescent="0.2">
      <c r="A25" s="57" t="s">
        <v>14</v>
      </c>
      <c r="B25" s="69" t="s">
        <v>246</v>
      </c>
      <c r="C25" s="60" t="s">
        <v>26</v>
      </c>
      <c r="D25" s="60">
        <v>2</v>
      </c>
      <c r="E25" s="48"/>
      <c r="F25" s="64">
        <f t="shared" si="0"/>
        <v>0</v>
      </c>
    </row>
    <row r="26" spans="1:6" ht="30" x14ac:dyDescent="0.25">
      <c r="A26" s="57" t="s">
        <v>19</v>
      </c>
      <c r="B26" s="60" t="s">
        <v>247</v>
      </c>
      <c r="C26" s="60" t="s">
        <v>26</v>
      </c>
      <c r="D26" s="60">
        <v>5</v>
      </c>
      <c r="E26" s="48"/>
      <c r="F26" s="64">
        <f t="shared" si="0"/>
        <v>0</v>
      </c>
    </row>
    <row r="27" spans="1:6" ht="60" x14ac:dyDescent="0.25">
      <c r="A27" s="56" t="s">
        <v>20</v>
      </c>
      <c r="B27" s="60" t="s">
        <v>589</v>
      </c>
      <c r="C27" s="60" t="s">
        <v>26</v>
      </c>
      <c r="D27" s="60">
        <v>1</v>
      </c>
      <c r="E27" s="48"/>
      <c r="F27" s="64">
        <f t="shared" si="0"/>
        <v>0</v>
      </c>
    </row>
    <row r="28" spans="1:6" ht="60" x14ac:dyDescent="0.25">
      <c r="A28" s="59"/>
      <c r="B28" s="60" t="s">
        <v>588</v>
      </c>
      <c r="C28" s="60" t="s">
        <v>26</v>
      </c>
      <c r="D28" s="60">
        <v>8</v>
      </c>
      <c r="E28" s="48"/>
      <c r="F28" s="64">
        <f>D28*E28</f>
        <v>0</v>
      </c>
    </row>
    <row r="29" spans="1:6" ht="30" x14ac:dyDescent="0.25">
      <c r="A29" s="57" t="s">
        <v>21</v>
      </c>
      <c r="B29" s="60" t="s">
        <v>248</v>
      </c>
      <c r="C29" s="60" t="s">
        <v>26</v>
      </c>
      <c r="D29" s="60">
        <v>4</v>
      </c>
      <c r="E29" s="48"/>
      <c r="F29" s="64">
        <f t="shared" si="0"/>
        <v>0</v>
      </c>
    </row>
    <row r="30" spans="1:6" x14ac:dyDescent="0.25">
      <c r="A30" s="57" t="s">
        <v>35</v>
      </c>
      <c r="B30" s="60" t="s">
        <v>249</v>
      </c>
      <c r="C30" s="60" t="s">
        <v>26</v>
      </c>
      <c r="D30" s="60">
        <v>2</v>
      </c>
      <c r="E30" s="48"/>
      <c r="F30" s="64">
        <f t="shared" si="0"/>
        <v>0</v>
      </c>
    </row>
    <row r="31" spans="1:6" ht="30" x14ac:dyDescent="0.25">
      <c r="A31" s="57" t="s">
        <v>37</v>
      </c>
      <c r="B31" s="60" t="s">
        <v>250</v>
      </c>
      <c r="C31" s="60" t="s">
        <v>26</v>
      </c>
      <c r="D31" s="57">
        <v>2</v>
      </c>
      <c r="E31" s="48"/>
      <c r="F31" s="64">
        <f t="shared" si="0"/>
        <v>0</v>
      </c>
    </row>
    <row r="32" spans="1:6" ht="45" x14ac:dyDescent="0.25">
      <c r="A32" s="57" t="s">
        <v>38</v>
      </c>
      <c r="B32" s="60" t="s">
        <v>251</v>
      </c>
      <c r="C32" s="60" t="s">
        <v>26</v>
      </c>
      <c r="D32" s="57">
        <v>2</v>
      </c>
      <c r="E32" s="48"/>
      <c r="F32" s="64">
        <f t="shared" si="0"/>
        <v>0</v>
      </c>
    </row>
    <row r="33" spans="1:6" x14ac:dyDescent="0.25">
      <c r="A33" s="57" t="s">
        <v>40</v>
      </c>
      <c r="B33" s="60" t="s">
        <v>253</v>
      </c>
      <c r="C33" s="60" t="s">
        <v>26</v>
      </c>
      <c r="D33" s="57">
        <v>10</v>
      </c>
      <c r="E33" s="48"/>
      <c r="F33" s="64">
        <f t="shared" si="0"/>
        <v>0</v>
      </c>
    </row>
    <row r="34" spans="1:6" ht="30" x14ac:dyDescent="0.25">
      <c r="A34" s="57" t="s">
        <v>41</v>
      </c>
      <c r="B34" s="57" t="s">
        <v>254</v>
      </c>
      <c r="C34" s="60" t="s">
        <v>26</v>
      </c>
      <c r="D34" s="57">
        <v>2</v>
      </c>
      <c r="E34" s="48"/>
      <c r="F34" s="64">
        <f t="shared" si="0"/>
        <v>0</v>
      </c>
    </row>
    <row r="35" spans="1:6" ht="30" x14ac:dyDescent="0.25">
      <c r="A35" s="57" t="s">
        <v>42</v>
      </c>
      <c r="B35" s="57" t="s">
        <v>255</v>
      </c>
      <c r="C35" s="60" t="s">
        <v>26</v>
      </c>
      <c r="D35" s="57">
        <v>1</v>
      </c>
      <c r="E35" s="48"/>
      <c r="F35" s="64">
        <f t="shared" si="0"/>
        <v>0</v>
      </c>
    </row>
    <row r="36" spans="1:6" ht="30" x14ac:dyDescent="0.25">
      <c r="A36" s="57" t="s">
        <v>43</v>
      </c>
      <c r="B36" s="70" t="s">
        <v>256</v>
      </c>
      <c r="C36" s="60" t="s">
        <v>26</v>
      </c>
      <c r="D36" s="57">
        <v>1</v>
      </c>
      <c r="E36" s="48"/>
      <c r="F36" s="64">
        <f t="shared" si="0"/>
        <v>0</v>
      </c>
    </row>
    <row r="37" spans="1:6" x14ac:dyDescent="0.25">
      <c r="A37" s="71" t="s">
        <v>45</v>
      </c>
      <c r="B37" s="60" t="s">
        <v>257</v>
      </c>
      <c r="C37" s="72" t="s">
        <v>26</v>
      </c>
      <c r="D37" s="57">
        <v>1</v>
      </c>
      <c r="E37" s="48"/>
      <c r="F37" s="64">
        <f t="shared" si="0"/>
        <v>0</v>
      </c>
    </row>
    <row r="38" spans="1:6" x14ac:dyDescent="0.25">
      <c r="A38" s="71" t="s">
        <v>68</v>
      </c>
      <c r="B38" s="60" t="s">
        <v>120</v>
      </c>
      <c r="C38" s="72" t="s">
        <v>26</v>
      </c>
      <c r="D38" s="57">
        <v>2</v>
      </c>
      <c r="E38" s="48"/>
      <c r="F38" s="64">
        <f t="shared" si="0"/>
        <v>0</v>
      </c>
    </row>
    <row r="39" spans="1:6" ht="30" x14ac:dyDescent="0.25">
      <c r="A39" s="71" t="s">
        <v>70</v>
      </c>
      <c r="B39" s="57" t="s">
        <v>258</v>
      </c>
      <c r="C39" s="72" t="s">
        <v>26</v>
      </c>
      <c r="D39" s="57">
        <v>2</v>
      </c>
      <c r="E39" s="48"/>
      <c r="F39" s="64">
        <f t="shared" si="0"/>
        <v>0</v>
      </c>
    </row>
    <row r="40" spans="1:6" x14ac:dyDescent="0.25">
      <c r="A40" s="57" t="s">
        <v>72</v>
      </c>
      <c r="B40" s="60" t="s">
        <v>259</v>
      </c>
      <c r="C40" s="60" t="s">
        <v>26</v>
      </c>
      <c r="D40" s="60">
        <v>4</v>
      </c>
      <c r="E40" s="48"/>
      <c r="F40" s="64">
        <f>D40*E40</f>
        <v>0</v>
      </c>
    </row>
    <row r="41" spans="1:6" x14ac:dyDescent="0.25">
      <c r="A41" s="57" t="s">
        <v>75</v>
      </c>
      <c r="B41" s="60" t="s">
        <v>262</v>
      </c>
      <c r="C41" s="60" t="s">
        <v>26</v>
      </c>
      <c r="D41" s="60">
        <v>10</v>
      </c>
      <c r="E41" s="48"/>
      <c r="F41" s="64">
        <f t="shared" ref="F41:F44" si="2">D41*E41</f>
        <v>0</v>
      </c>
    </row>
    <row r="42" spans="1:6" x14ac:dyDescent="0.25">
      <c r="A42" s="57" t="s">
        <v>77</v>
      </c>
      <c r="B42" s="60" t="s">
        <v>260</v>
      </c>
      <c r="C42" s="60" t="s">
        <v>26</v>
      </c>
      <c r="D42" s="60">
        <v>1</v>
      </c>
      <c r="E42" s="48"/>
      <c r="F42" s="64">
        <f t="shared" si="2"/>
        <v>0</v>
      </c>
    </row>
    <row r="43" spans="1:6" x14ac:dyDescent="0.25">
      <c r="A43" s="57" t="s">
        <v>79</v>
      </c>
      <c r="B43" s="60" t="s">
        <v>261</v>
      </c>
      <c r="C43" s="60" t="s">
        <v>26</v>
      </c>
      <c r="D43" s="60">
        <v>15</v>
      </c>
      <c r="E43" s="48"/>
      <c r="F43" s="64">
        <f t="shared" si="2"/>
        <v>0</v>
      </c>
    </row>
    <row r="44" spans="1:6" ht="60" x14ac:dyDescent="0.25">
      <c r="A44" s="57" t="s">
        <v>83</v>
      </c>
      <c r="B44" s="66" t="s">
        <v>263</v>
      </c>
      <c r="C44" s="60" t="s">
        <v>26</v>
      </c>
      <c r="D44" s="65">
        <v>1</v>
      </c>
      <c r="E44" s="48"/>
      <c r="F44" s="64">
        <f t="shared" si="2"/>
        <v>0</v>
      </c>
    </row>
    <row r="45" spans="1:6" ht="45" x14ac:dyDescent="0.25">
      <c r="A45" s="57" t="s">
        <v>84</v>
      </c>
      <c r="B45" s="60" t="s">
        <v>264</v>
      </c>
      <c r="C45" s="60" t="s">
        <v>26</v>
      </c>
      <c r="D45" s="60">
        <v>1</v>
      </c>
      <c r="E45" s="48"/>
      <c r="F45" s="64">
        <f t="shared" ref="F45:F51" si="3">D45*E45</f>
        <v>0</v>
      </c>
    </row>
    <row r="46" spans="1:6" x14ac:dyDescent="0.25">
      <c r="A46" s="57" t="s">
        <v>85</v>
      </c>
      <c r="B46" s="60" t="s">
        <v>265</v>
      </c>
      <c r="C46" s="60" t="s">
        <v>26</v>
      </c>
      <c r="D46" s="60">
        <v>2</v>
      </c>
      <c r="E46" s="48"/>
      <c r="F46" s="64">
        <f t="shared" si="3"/>
        <v>0</v>
      </c>
    </row>
    <row r="47" spans="1:6" x14ac:dyDescent="0.25">
      <c r="A47" s="57" t="s">
        <v>86</v>
      </c>
      <c r="B47" s="60" t="s">
        <v>266</v>
      </c>
      <c r="C47" s="60" t="s">
        <v>26</v>
      </c>
      <c r="D47" s="60">
        <v>1</v>
      </c>
      <c r="E47" s="48"/>
      <c r="F47" s="64">
        <f t="shared" si="3"/>
        <v>0</v>
      </c>
    </row>
    <row r="48" spans="1:6" x14ac:dyDescent="0.25">
      <c r="A48" s="57" t="s">
        <v>87</v>
      </c>
      <c r="B48" s="60" t="s">
        <v>267</v>
      </c>
      <c r="C48" s="60" t="s">
        <v>26</v>
      </c>
      <c r="D48" s="60">
        <v>4</v>
      </c>
      <c r="E48" s="48"/>
      <c r="F48" s="64">
        <f t="shared" si="3"/>
        <v>0</v>
      </c>
    </row>
    <row r="49" spans="1:6" ht="30" x14ac:dyDescent="0.25">
      <c r="A49" s="57" t="s">
        <v>88</v>
      </c>
      <c r="B49" s="60" t="s">
        <v>268</v>
      </c>
      <c r="C49" s="60" t="s">
        <v>26</v>
      </c>
      <c r="D49" s="60">
        <v>2</v>
      </c>
      <c r="E49" s="48"/>
      <c r="F49" s="64">
        <f t="shared" si="3"/>
        <v>0</v>
      </c>
    </row>
    <row r="50" spans="1:6" x14ac:dyDescent="0.25">
      <c r="A50" s="57" t="s">
        <v>89</v>
      </c>
      <c r="B50" s="57" t="s">
        <v>269</v>
      </c>
      <c r="C50" s="60" t="s">
        <v>26</v>
      </c>
      <c r="D50" s="60">
        <v>20</v>
      </c>
      <c r="E50" s="48"/>
      <c r="F50" s="64">
        <f t="shared" si="3"/>
        <v>0</v>
      </c>
    </row>
    <row r="51" spans="1:6" x14ac:dyDescent="0.25">
      <c r="A51" s="57" t="s">
        <v>90</v>
      </c>
      <c r="B51" s="57" t="s">
        <v>270</v>
      </c>
      <c r="C51" s="60" t="s">
        <v>26</v>
      </c>
      <c r="D51" s="60">
        <v>2</v>
      </c>
      <c r="E51" s="48"/>
      <c r="F51" s="64">
        <f t="shared" si="3"/>
        <v>0</v>
      </c>
    </row>
    <row r="52" spans="1:6" ht="36" customHeight="1" x14ac:dyDescent="0.25">
      <c r="E52" s="62" t="s">
        <v>52</v>
      </c>
      <c r="F52" s="63">
        <f>SUM(F4:F7)+F8+SUM(F24:F51)</f>
        <v>0</v>
      </c>
    </row>
    <row r="53" spans="1:6" ht="36" customHeight="1" x14ac:dyDescent="0.25">
      <c r="E53" s="62" t="s">
        <v>82</v>
      </c>
      <c r="F53" s="50"/>
    </row>
    <row r="54" spans="1:6" ht="36" customHeight="1" x14ac:dyDescent="0.25">
      <c r="E54" s="62" t="s">
        <v>575</v>
      </c>
      <c r="F54" s="63">
        <f>F52+F52*F53</f>
        <v>0</v>
      </c>
    </row>
  </sheetData>
  <sheetProtection algorithmName="SHA-512" hashValue="RsXvQBexHNqlSh21MWh2oWsXrkegFzZdrJx4zK1TpIx731xiUDw3//aEy8bim6gGiwxbqg0Mfoqiq31kjbUxOA==" saltValue="oepidvf/Sk/c2dGvp31QTg==" spinCount="100000" sheet="1" objects="1" scenarios="1" formatCells="0" formatColumns="0" formatRows="0"/>
  <mergeCells count="3">
    <mergeCell ref="A2:F2"/>
    <mergeCell ref="A8:A23"/>
    <mergeCell ref="A27:A2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4F50-54B5-4695-A1E3-59781CC761B4}">
  <dimension ref="A1:F99"/>
  <sheetViews>
    <sheetView view="pageBreakPreview" zoomScaleNormal="100" zoomScaleSheetLayoutView="100" workbookViewId="0">
      <selection activeCell="I96" sqref="I96"/>
    </sheetView>
  </sheetViews>
  <sheetFormatPr defaultRowHeight="15" x14ac:dyDescent="0.25"/>
  <cols>
    <col min="1" max="1" width="5.7109375" style="11" customWidth="1"/>
    <col min="2" max="2" width="24.42578125" style="11" customWidth="1"/>
    <col min="3" max="4" width="9.140625" style="11"/>
    <col min="5" max="5" width="17.7109375" style="11" customWidth="1"/>
    <col min="6" max="6" width="17.85546875" style="11" customWidth="1"/>
    <col min="7" max="16384" width="9.140625" style="11"/>
  </cols>
  <sheetData>
    <row r="1" spans="1:6" ht="51" customHeight="1" x14ac:dyDescent="0.25"/>
    <row r="2" spans="1:6" ht="15.75" x14ac:dyDescent="0.25">
      <c r="A2" s="52" t="s">
        <v>271</v>
      </c>
      <c r="B2" s="53"/>
      <c r="C2" s="53"/>
      <c r="D2" s="53"/>
      <c r="E2" s="53"/>
      <c r="F2" s="54"/>
    </row>
    <row r="3" spans="1:6" s="47" customFormat="1" ht="45.75" customHeight="1" x14ac:dyDescent="0.25">
      <c r="A3" s="55" t="s">
        <v>12</v>
      </c>
      <c r="B3" s="55" t="s">
        <v>47</v>
      </c>
      <c r="C3" s="55" t="s">
        <v>48</v>
      </c>
      <c r="D3" s="55" t="s">
        <v>49</v>
      </c>
      <c r="E3" s="55" t="s">
        <v>51</v>
      </c>
      <c r="F3" s="55" t="s">
        <v>50</v>
      </c>
    </row>
    <row r="4" spans="1:6" x14ac:dyDescent="0.25">
      <c r="A4" s="57" t="s">
        <v>15</v>
      </c>
      <c r="B4" s="60" t="s">
        <v>272</v>
      </c>
      <c r="C4" s="60" t="s">
        <v>26</v>
      </c>
      <c r="D4" s="60">
        <v>4</v>
      </c>
      <c r="E4" s="48"/>
      <c r="F4" s="64">
        <f>D4*E4</f>
        <v>0</v>
      </c>
    </row>
    <row r="5" spans="1:6" ht="30" x14ac:dyDescent="0.25">
      <c r="A5" s="57" t="s">
        <v>16</v>
      </c>
      <c r="B5" s="60" t="s">
        <v>273</v>
      </c>
      <c r="C5" s="60" t="s">
        <v>26</v>
      </c>
      <c r="D5" s="60">
        <v>8</v>
      </c>
      <c r="E5" s="48"/>
      <c r="F5" s="64">
        <f t="shared" ref="F5:F23" si="0">D5*E5</f>
        <v>0</v>
      </c>
    </row>
    <row r="6" spans="1:6" ht="45" x14ac:dyDescent="0.25">
      <c r="A6" s="57" t="s">
        <v>17</v>
      </c>
      <c r="B6" s="60" t="s">
        <v>274</v>
      </c>
      <c r="C6" s="60" t="s">
        <v>26</v>
      </c>
      <c r="D6" s="60">
        <v>8</v>
      </c>
      <c r="E6" s="48"/>
      <c r="F6" s="64">
        <f t="shared" si="0"/>
        <v>0</v>
      </c>
    </row>
    <row r="7" spans="1:6" ht="30" x14ac:dyDescent="0.25">
      <c r="A7" s="57" t="s">
        <v>18</v>
      </c>
      <c r="B7" s="60" t="s">
        <v>275</v>
      </c>
      <c r="C7" s="60" t="s">
        <v>26</v>
      </c>
      <c r="D7" s="60">
        <v>4</v>
      </c>
      <c r="E7" s="48"/>
      <c r="F7" s="64">
        <f t="shared" si="0"/>
        <v>0</v>
      </c>
    </row>
    <row r="8" spans="1:6" ht="30" x14ac:dyDescent="0.25">
      <c r="A8" s="57" t="s">
        <v>22</v>
      </c>
      <c r="B8" s="60" t="s">
        <v>276</v>
      </c>
      <c r="C8" s="60" t="s">
        <v>26</v>
      </c>
      <c r="D8" s="60">
        <v>8</v>
      </c>
      <c r="E8" s="48"/>
      <c r="F8" s="64">
        <f t="shared" si="0"/>
        <v>0</v>
      </c>
    </row>
    <row r="9" spans="1:6" ht="30" x14ac:dyDescent="0.25">
      <c r="A9" s="57" t="s">
        <v>23</v>
      </c>
      <c r="B9" s="60" t="s">
        <v>277</v>
      </c>
      <c r="C9" s="60" t="s">
        <v>26</v>
      </c>
      <c r="D9" s="60">
        <v>4</v>
      </c>
      <c r="E9" s="48"/>
      <c r="F9" s="64">
        <f t="shared" si="0"/>
        <v>0</v>
      </c>
    </row>
    <row r="10" spans="1:6" x14ac:dyDescent="0.25">
      <c r="A10" s="57" t="s">
        <v>14</v>
      </c>
      <c r="B10" s="60" t="s">
        <v>278</v>
      </c>
      <c r="C10" s="60" t="s">
        <v>26</v>
      </c>
      <c r="D10" s="60">
        <v>4</v>
      </c>
      <c r="E10" s="48"/>
      <c r="F10" s="64">
        <f t="shared" si="0"/>
        <v>0</v>
      </c>
    </row>
    <row r="11" spans="1:6" x14ac:dyDescent="0.25">
      <c r="A11" s="57" t="s">
        <v>19</v>
      </c>
      <c r="B11" s="60" t="s">
        <v>279</v>
      </c>
      <c r="C11" s="60" t="s">
        <v>26</v>
      </c>
      <c r="D11" s="60">
        <v>4</v>
      </c>
      <c r="E11" s="48"/>
      <c r="F11" s="64">
        <f t="shared" si="0"/>
        <v>0</v>
      </c>
    </row>
    <row r="12" spans="1:6" ht="30" x14ac:dyDescent="0.25">
      <c r="A12" s="57" t="s">
        <v>20</v>
      </c>
      <c r="B12" s="60" t="s">
        <v>280</v>
      </c>
      <c r="C12" s="60" t="s">
        <v>26</v>
      </c>
      <c r="D12" s="60">
        <v>4</v>
      </c>
      <c r="E12" s="48"/>
      <c r="F12" s="64">
        <f t="shared" si="0"/>
        <v>0</v>
      </c>
    </row>
    <row r="13" spans="1:6" ht="30" x14ac:dyDescent="0.25">
      <c r="A13" s="57" t="s">
        <v>21</v>
      </c>
      <c r="B13" s="60" t="s">
        <v>281</v>
      </c>
      <c r="C13" s="60" t="s">
        <v>26</v>
      </c>
      <c r="D13" s="60">
        <v>2</v>
      </c>
      <c r="E13" s="48"/>
      <c r="F13" s="64">
        <f t="shared" si="0"/>
        <v>0</v>
      </c>
    </row>
    <row r="14" spans="1:6" ht="30" x14ac:dyDescent="0.25">
      <c r="A14" s="57" t="s">
        <v>35</v>
      </c>
      <c r="B14" s="60" t="s">
        <v>282</v>
      </c>
      <c r="C14" s="60" t="s">
        <v>286</v>
      </c>
      <c r="D14" s="60">
        <v>4</v>
      </c>
      <c r="E14" s="48"/>
      <c r="F14" s="64">
        <f t="shared" si="0"/>
        <v>0</v>
      </c>
    </row>
    <row r="15" spans="1:6" x14ac:dyDescent="0.25">
      <c r="A15" s="57" t="s">
        <v>37</v>
      </c>
      <c r="B15" s="57" t="s">
        <v>283</v>
      </c>
      <c r="C15" s="60" t="s">
        <v>26</v>
      </c>
      <c r="D15" s="57">
        <v>20</v>
      </c>
      <c r="E15" s="48"/>
      <c r="F15" s="64">
        <f t="shared" si="0"/>
        <v>0</v>
      </c>
    </row>
    <row r="16" spans="1:6" ht="30" x14ac:dyDescent="0.25">
      <c r="A16" s="57" t="s">
        <v>38</v>
      </c>
      <c r="B16" s="60" t="s">
        <v>284</v>
      </c>
      <c r="C16" s="57" t="s">
        <v>26</v>
      </c>
      <c r="D16" s="57">
        <v>4</v>
      </c>
      <c r="E16" s="48"/>
      <c r="F16" s="64">
        <f t="shared" si="0"/>
        <v>0</v>
      </c>
    </row>
    <row r="17" spans="1:6" ht="30" x14ac:dyDescent="0.25">
      <c r="A17" s="57" t="s">
        <v>40</v>
      </c>
      <c r="B17" s="60" t="s">
        <v>285</v>
      </c>
      <c r="C17" s="57" t="s">
        <v>26</v>
      </c>
      <c r="D17" s="57">
        <v>4</v>
      </c>
      <c r="E17" s="48"/>
      <c r="F17" s="64">
        <f t="shared" si="0"/>
        <v>0</v>
      </c>
    </row>
    <row r="18" spans="1:6" ht="30" x14ac:dyDescent="0.25">
      <c r="A18" s="57" t="s">
        <v>41</v>
      </c>
      <c r="B18" s="57" t="s">
        <v>287</v>
      </c>
      <c r="C18" s="57" t="s">
        <v>26</v>
      </c>
      <c r="D18" s="57">
        <v>4</v>
      </c>
      <c r="E18" s="48"/>
      <c r="F18" s="64">
        <f t="shared" si="0"/>
        <v>0</v>
      </c>
    </row>
    <row r="19" spans="1:6" x14ac:dyDescent="0.25">
      <c r="A19" s="57" t="s">
        <v>42</v>
      </c>
      <c r="B19" s="57" t="s">
        <v>288</v>
      </c>
      <c r="C19" s="57" t="s">
        <v>26</v>
      </c>
      <c r="D19" s="57">
        <v>16</v>
      </c>
      <c r="E19" s="48"/>
      <c r="F19" s="64">
        <f t="shared" si="0"/>
        <v>0</v>
      </c>
    </row>
    <row r="20" spans="1:6" x14ac:dyDescent="0.25">
      <c r="A20" s="57" t="s">
        <v>43</v>
      </c>
      <c r="B20" s="57" t="s">
        <v>289</v>
      </c>
      <c r="C20" s="57" t="s">
        <v>26</v>
      </c>
      <c r="D20" s="57">
        <v>60</v>
      </c>
      <c r="E20" s="48"/>
      <c r="F20" s="64">
        <f t="shared" si="0"/>
        <v>0</v>
      </c>
    </row>
    <row r="21" spans="1:6" x14ac:dyDescent="0.25">
      <c r="A21" s="57" t="s">
        <v>45</v>
      </c>
      <c r="B21" s="57" t="s">
        <v>179</v>
      </c>
      <c r="C21" s="57" t="s">
        <v>26</v>
      </c>
      <c r="D21" s="57">
        <v>60</v>
      </c>
      <c r="E21" s="48"/>
      <c r="F21" s="64">
        <f t="shared" si="0"/>
        <v>0</v>
      </c>
    </row>
    <row r="22" spans="1:6" x14ac:dyDescent="0.25">
      <c r="A22" s="57" t="s">
        <v>68</v>
      </c>
      <c r="B22" s="57" t="s">
        <v>290</v>
      </c>
      <c r="C22" s="57" t="s">
        <v>26</v>
      </c>
      <c r="D22" s="57">
        <v>8</v>
      </c>
      <c r="E22" s="48"/>
      <c r="F22" s="64">
        <f t="shared" si="0"/>
        <v>0</v>
      </c>
    </row>
    <row r="23" spans="1:6" x14ac:dyDescent="0.25">
      <c r="A23" s="57" t="s">
        <v>70</v>
      </c>
      <c r="B23" s="57" t="s">
        <v>291</v>
      </c>
      <c r="C23" s="57" t="s">
        <v>26</v>
      </c>
      <c r="D23" s="57">
        <v>1</v>
      </c>
      <c r="E23" s="48"/>
      <c r="F23" s="64">
        <f t="shared" si="0"/>
        <v>0</v>
      </c>
    </row>
    <row r="24" spans="1:6" x14ac:dyDescent="0.25">
      <c r="A24" s="57" t="s">
        <v>72</v>
      </c>
      <c r="B24" s="60" t="s">
        <v>292</v>
      </c>
      <c r="C24" s="60" t="s">
        <v>26</v>
      </c>
      <c r="D24" s="60">
        <v>6</v>
      </c>
      <c r="E24" s="48"/>
      <c r="F24" s="64">
        <f>D24*E24</f>
        <v>0</v>
      </c>
    </row>
    <row r="25" spans="1:6" x14ac:dyDescent="0.25">
      <c r="A25" s="57" t="s">
        <v>75</v>
      </c>
      <c r="B25" s="60" t="s">
        <v>293</v>
      </c>
      <c r="C25" s="60" t="s">
        <v>26</v>
      </c>
      <c r="D25" s="60">
        <v>12</v>
      </c>
      <c r="E25" s="48"/>
      <c r="F25" s="64">
        <f t="shared" ref="F25:F61" si="1">D25*E25</f>
        <v>0</v>
      </c>
    </row>
    <row r="26" spans="1:6" ht="30" x14ac:dyDescent="0.25">
      <c r="A26" s="57" t="s">
        <v>77</v>
      </c>
      <c r="B26" s="60" t="s">
        <v>294</v>
      </c>
      <c r="C26" s="60" t="s">
        <v>26</v>
      </c>
      <c r="D26" s="60">
        <v>4</v>
      </c>
      <c r="E26" s="48"/>
      <c r="F26" s="64">
        <f t="shared" si="1"/>
        <v>0</v>
      </c>
    </row>
    <row r="27" spans="1:6" x14ac:dyDescent="0.25">
      <c r="A27" s="57" t="s">
        <v>79</v>
      </c>
      <c r="B27" s="60" t="s">
        <v>295</v>
      </c>
      <c r="C27" s="60" t="s">
        <v>26</v>
      </c>
      <c r="D27" s="60">
        <v>20</v>
      </c>
      <c r="E27" s="48"/>
      <c r="F27" s="64">
        <f t="shared" si="1"/>
        <v>0</v>
      </c>
    </row>
    <row r="28" spans="1:6" ht="30" x14ac:dyDescent="0.25">
      <c r="A28" s="57" t="s">
        <v>83</v>
      </c>
      <c r="B28" s="60" t="s">
        <v>296</v>
      </c>
      <c r="C28" s="60" t="s">
        <v>26</v>
      </c>
      <c r="D28" s="65">
        <v>4</v>
      </c>
      <c r="E28" s="48"/>
      <c r="F28" s="64">
        <f t="shared" si="1"/>
        <v>0</v>
      </c>
    </row>
    <row r="29" spans="1:6" x14ac:dyDescent="0.25">
      <c r="A29" s="57" t="s">
        <v>84</v>
      </c>
      <c r="B29" s="60" t="s">
        <v>297</v>
      </c>
      <c r="C29" s="60" t="s">
        <v>26</v>
      </c>
      <c r="D29" s="60">
        <v>2</v>
      </c>
      <c r="E29" s="48"/>
      <c r="F29" s="64">
        <f t="shared" ref="F29:F35" si="2">D29*E29</f>
        <v>0</v>
      </c>
    </row>
    <row r="30" spans="1:6" ht="30" x14ac:dyDescent="0.25">
      <c r="A30" s="57" t="s">
        <v>85</v>
      </c>
      <c r="B30" s="60" t="s">
        <v>298</v>
      </c>
      <c r="C30" s="60" t="s">
        <v>26</v>
      </c>
      <c r="D30" s="60">
        <v>1</v>
      </c>
      <c r="E30" s="48"/>
      <c r="F30" s="64">
        <f t="shared" si="2"/>
        <v>0</v>
      </c>
    </row>
    <row r="31" spans="1:6" ht="30" x14ac:dyDescent="0.25">
      <c r="A31" s="57" t="s">
        <v>86</v>
      </c>
      <c r="B31" s="60" t="s">
        <v>299</v>
      </c>
      <c r="C31" s="60" t="s">
        <v>26</v>
      </c>
      <c r="D31" s="60">
        <v>2</v>
      </c>
      <c r="E31" s="48"/>
      <c r="F31" s="64">
        <f t="shared" si="2"/>
        <v>0</v>
      </c>
    </row>
    <row r="32" spans="1:6" ht="30" x14ac:dyDescent="0.25">
      <c r="A32" s="57" t="s">
        <v>87</v>
      </c>
      <c r="B32" s="60" t="s">
        <v>300</v>
      </c>
      <c r="C32" s="60" t="s">
        <v>26</v>
      </c>
      <c r="D32" s="60">
        <v>3</v>
      </c>
      <c r="E32" s="48"/>
      <c r="F32" s="64">
        <f t="shared" si="2"/>
        <v>0</v>
      </c>
    </row>
    <row r="33" spans="1:6" x14ac:dyDescent="0.25">
      <c r="A33" s="57" t="s">
        <v>88</v>
      </c>
      <c r="B33" s="60" t="s">
        <v>301</v>
      </c>
      <c r="C33" s="60" t="s">
        <v>26</v>
      </c>
      <c r="D33" s="60">
        <v>60</v>
      </c>
      <c r="E33" s="48"/>
      <c r="F33" s="64">
        <f t="shared" si="2"/>
        <v>0</v>
      </c>
    </row>
    <row r="34" spans="1:6" x14ac:dyDescent="0.25">
      <c r="A34" s="57" t="s">
        <v>89</v>
      </c>
      <c r="B34" s="57" t="s">
        <v>302</v>
      </c>
      <c r="C34" s="60" t="s">
        <v>26</v>
      </c>
      <c r="D34" s="60">
        <v>60</v>
      </c>
      <c r="E34" s="48"/>
      <c r="F34" s="64">
        <f t="shared" si="2"/>
        <v>0</v>
      </c>
    </row>
    <row r="35" spans="1:6" x14ac:dyDescent="0.25">
      <c r="A35" s="57" t="s">
        <v>90</v>
      </c>
      <c r="B35" s="66" t="s">
        <v>303</v>
      </c>
      <c r="C35" s="60" t="s">
        <v>26</v>
      </c>
      <c r="D35" s="60">
        <v>60</v>
      </c>
      <c r="E35" s="48"/>
      <c r="F35" s="64">
        <f t="shared" si="2"/>
        <v>0</v>
      </c>
    </row>
    <row r="36" spans="1:6" x14ac:dyDescent="0.25">
      <c r="A36" s="57" t="s">
        <v>91</v>
      </c>
      <c r="B36" s="57" t="s">
        <v>304</v>
      </c>
      <c r="C36" s="60" t="s">
        <v>26</v>
      </c>
      <c r="D36" s="57">
        <v>20</v>
      </c>
      <c r="E36" s="48"/>
      <c r="F36" s="64">
        <f t="shared" si="1"/>
        <v>0</v>
      </c>
    </row>
    <row r="37" spans="1:6" ht="30" x14ac:dyDescent="0.25">
      <c r="A37" s="57" t="s">
        <v>92</v>
      </c>
      <c r="B37" s="57" t="s">
        <v>305</v>
      </c>
      <c r="C37" s="60" t="s">
        <v>26</v>
      </c>
      <c r="D37" s="57">
        <v>4</v>
      </c>
      <c r="E37" s="48"/>
      <c r="F37" s="64">
        <f t="shared" si="1"/>
        <v>0</v>
      </c>
    </row>
    <row r="38" spans="1:6" x14ac:dyDescent="0.25">
      <c r="A38" s="57" t="s">
        <v>93</v>
      </c>
      <c r="B38" s="57" t="s">
        <v>306</v>
      </c>
      <c r="C38" s="60" t="s">
        <v>26</v>
      </c>
      <c r="D38" s="57">
        <v>1</v>
      </c>
      <c r="E38" s="48"/>
      <c r="F38" s="64">
        <f t="shared" si="1"/>
        <v>0</v>
      </c>
    </row>
    <row r="39" spans="1:6" ht="30" x14ac:dyDescent="0.25">
      <c r="A39" s="57" t="s">
        <v>94</v>
      </c>
      <c r="B39" s="57" t="s">
        <v>307</v>
      </c>
      <c r="C39" s="60" t="s">
        <v>26</v>
      </c>
      <c r="D39" s="57">
        <v>2</v>
      </c>
      <c r="E39" s="48"/>
      <c r="F39" s="64">
        <f t="shared" si="1"/>
        <v>0</v>
      </c>
    </row>
    <row r="40" spans="1:6" x14ac:dyDescent="0.25">
      <c r="A40" s="57" t="s">
        <v>95</v>
      </c>
      <c r="B40" s="57" t="s">
        <v>308</v>
      </c>
      <c r="C40" s="60" t="s">
        <v>26</v>
      </c>
      <c r="D40" s="57">
        <v>4</v>
      </c>
      <c r="E40" s="48"/>
      <c r="F40" s="64">
        <f t="shared" si="1"/>
        <v>0</v>
      </c>
    </row>
    <row r="41" spans="1:6" ht="30" x14ac:dyDescent="0.25">
      <c r="A41" s="57" t="s">
        <v>96</v>
      </c>
      <c r="B41" s="57" t="s">
        <v>309</v>
      </c>
      <c r="C41" s="60" t="s">
        <v>26</v>
      </c>
      <c r="D41" s="57">
        <v>3</v>
      </c>
      <c r="E41" s="48"/>
      <c r="F41" s="64">
        <f t="shared" si="1"/>
        <v>0</v>
      </c>
    </row>
    <row r="42" spans="1:6" ht="30" x14ac:dyDescent="0.25">
      <c r="A42" s="57" t="s">
        <v>97</v>
      </c>
      <c r="B42" s="57" t="s">
        <v>310</v>
      </c>
      <c r="C42" s="60" t="s">
        <v>26</v>
      </c>
      <c r="D42" s="57">
        <v>50</v>
      </c>
      <c r="E42" s="48"/>
      <c r="F42" s="64">
        <f t="shared" si="1"/>
        <v>0</v>
      </c>
    </row>
    <row r="43" spans="1:6" ht="45" x14ac:dyDescent="0.25">
      <c r="A43" s="57" t="s">
        <v>98</v>
      </c>
      <c r="B43" s="57" t="s">
        <v>311</v>
      </c>
      <c r="C43" s="60" t="s">
        <v>26</v>
      </c>
      <c r="D43" s="57">
        <v>4</v>
      </c>
      <c r="E43" s="48"/>
      <c r="F43" s="64">
        <f t="shared" si="1"/>
        <v>0</v>
      </c>
    </row>
    <row r="44" spans="1:6" x14ac:dyDescent="0.25">
      <c r="A44" s="57" t="s">
        <v>136</v>
      </c>
      <c r="B44" s="57" t="s">
        <v>312</v>
      </c>
      <c r="C44" s="60" t="s">
        <v>26</v>
      </c>
      <c r="D44" s="57">
        <v>60</v>
      </c>
      <c r="E44" s="48"/>
      <c r="F44" s="64">
        <f t="shared" si="1"/>
        <v>0</v>
      </c>
    </row>
    <row r="45" spans="1:6" ht="30" x14ac:dyDescent="0.25">
      <c r="A45" s="57" t="s">
        <v>137</v>
      </c>
      <c r="B45" s="57" t="s">
        <v>313</v>
      </c>
      <c r="C45" s="60" t="s">
        <v>26</v>
      </c>
      <c r="D45" s="57">
        <v>4</v>
      </c>
      <c r="E45" s="48"/>
      <c r="F45" s="64">
        <f t="shared" si="1"/>
        <v>0</v>
      </c>
    </row>
    <row r="46" spans="1:6" ht="30" x14ac:dyDescent="0.25">
      <c r="A46" s="57" t="s">
        <v>138</v>
      </c>
      <c r="B46" s="57" t="s">
        <v>314</v>
      </c>
      <c r="C46" s="60" t="s">
        <v>26</v>
      </c>
      <c r="D46" s="57">
        <v>40</v>
      </c>
      <c r="E46" s="48"/>
      <c r="F46" s="64">
        <f t="shared" si="1"/>
        <v>0</v>
      </c>
    </row>
    <row r="47" spans="1:6" ht="30" x14ac:dyDescent="0.25">
      <c r="A47" s="57" t="s">
        <v>139</v>
      </c>
      <c r="B47" s="57" t="s">
        <v>315</v>
      </c>
      <c r="C47" s="60" t="s">
        <v>26</v>
      </c>
      <c r="D47" s="57">
        <v>40</v>
      </c>
      <c r="E47" s="48"/>
      <c r="F47" s="64">
        <f t="shared" si="1"/>
        <v>0</v>
      </c>
    </row>
    <row r="48" spans="1:6" ht="30" x14ac:dyDescent="0.25">
      <c r="A48" s="57" t="s">
        <v>140</v>
      </c>
      <c r="B48" s="57" t="s">
        <v>316</v>
      </c>
      <c r="C48" s="60" t="s">
        <v>26</v>
      </c>
      <c r="D48" s="57">
        <v>120</v>
      </c>
      <c r="E48" s="48"/>
      <c r="F48" s="64">
        <f t="shared" si="1"/>
        <v>0</v>
      </c>
    </row>
    <row r="49" spans="1:6" ht="30" x14ac:dyDescent="0.25">
      <c r="A49" s="57" t="s">
        <v>141</v>
      </c>
      <c r="B49" s="57" t="s">
        <v>317</v>
      </c>
      <c r="C49" s="60" t="s">
        <v>26</v>
      </c>
      <c r="D49" s="57">
        <v>120</v>
      </c>
      <c r="E49" s="48"/>
      <c r="F49" s="64">
        <f t="shared" si="1"/>
        <v>0</v>
      </c>
    </row>
    <row r="50" spans="1:6" x14ac:dyDescent="0.25">
      <c r="A50" s="57" t="s">
        <v>142</v>
      </c>
      <c r="B50" s="57" t="s">
        <v>318</v>
      </c>
      <c r="C50" s="60" t="s">
        <v>26</v>
      </c>
      <c r="D50" s="57">
        <v>4</v>
      </c>
      <c r="E50" s="48"/>
      <c r="F50" s="64">
        <f t="shared" si="1"/>
        <v>0</v>
      </c>
    </row>
    <row r="51" spans="1:6" ht="30" x14ac:dyDescent="0.25">
      <c r="A51" s="57" t="s">
        <v>143</v>
      </c>
      <c r="B51" s="57" t="s">
        <v>319</v>
      </c>
      <c r="C51" s="60" t="s">
        <v>26</v>
      </c>
      <c r="D51" s="57">
        <v>4</v>
      </c>
      <c r="E51" s="48"/>
      <c r="F51" s="64">
        <f t="shared" si="1"/>
        <v>0</v>
      </c>
    </row>
    <row r="52" spans="1:6" ht="30" x14ac:dyDescent="0.25">
      <c r="A52" s="57" t="s">
        <v>144</v>
      </c>
      <c r="B52" s="57" t="s">
        <v>320</v>
      </c>
      <c r="C52" s="60" t="s">
        <v>324</v>
      </c>
      <c r="D52" s="57">
        <v>4</v>
      </c>
      <c r="E52" s="48"/>
      <c r="F52" s="64">
        <f t="shared" si="1"/>
        <v>0</v>
      </c>
    </row>
    <row r="53" spans="1:6" x14ac:dyDescent="0.25">
      <c r="A53" s="57" t="s">
        <v>205</v>
      </c>
      <c r="B53" s="57" t="s">
        <v>321</v>
      </c>
      <c r="C53" s="60" t="s">
        <v>26</v>
      </c>
      <c r="D53" s="57">
        <v>4</v>
      </c>
      <c r="E53" s="48"/>
      <c r="F53" s="64">
        <f t="shared" si="1"/>
        <v>0</v>
      </c>
    </row>
    <row r="54" spans="1:6" x14ac:dyDescent="0.25">
      <c r="A54" s="57" t="s">
        <v>206</v>
      </c>
      <c r="B54" s="57" t="s">
        <v>322</v>
      </c>
      <c r="C54" s="60" t="s">
        <v>26</v>
      </c>
      <c r="D54" s="57">
        <v>4</v>
      </c>
      <c r="E54" s="48"/>
      <c r="F54" s="64">
        <f t="shared" si="1"/>
        <v>0</v>
      </c>
    </row>
    <row r="55" spans="1:6" x14ac:dyDescent="0.25">
      <c r="A55" s="57" t="s">
        <v>207</v>
      </c>
      <c r="B55" s="57" t="s">
        <v>323</v>
      </c>
      <c r="C55" s="60" t="s">
        <v>26</v>
      </c>
      <c r="D55" s="57">
        <v>2</v>
      </c>
      <c r="E55" s="48"/>
      <c r="F55" s="64">
        <f t="shared" si="1"/>
        <v>0</v>
      </c>
    </row>
    <row r="56" spans="1:6" ht="30" x14ac:dyDescent="0.25">
      <c r="A56" s="57" t="s">
        <v>208</v>
      </c>
      <c r="B56" s="57" t="s">
        <v>325</v>
      </c>
      <c r="C56" s="60" t="s">
        <v>26</v>
      </c>
      <c r="D56" s="57">
        <v>1</v>
      </c>
      <c r="E56" s="48"/>
      <c r="F56" s="64">
        <f t="shared" si="1"/>
        <v>0</v>
      </c>
    </row>
    <row r="57" spans="1:6" ht="30" x14ac:dyDescent="0.25">
      <c r="A57" s="57" t="s">
        <v>209</v>
      </c>
      <c r="B57" s="57" t="s">
        <v>326</v>
      </c>
      <c r="C57" s="60" t="s">
        <v>26</v>
      </c>
      <c r="D57" s="57">
        <v>4</v>
      </c>
      <c r="E57" s="48"/>
      <c r="F57" s="64">
        <f t="shared" si="1"/>
        <v>0</v>
      </c>
    </row>
    <row r="58" spans="1:6" x14ac:dyDescent="0.25">
      <c r="A58" s="57" t="s">
        <v>210</v>
      </c>
      <c r="B58" s="57" t="s">
        <v>327</v>
      </c>
      <c r="C58" s="60" t="s">
        <v>26</v>
      </c>
      <c r="D58" s="57">
        <v>8</v>
      </c>
      <c r="E58" s="48"/>
      <c r="F58" s="64">
        <f t="shared" si="1"/>
        <v>0</v>
      </c>
    </row>
    <row r="59" spans="1:6" ht="30" x14ac:dyDescent="0.25">
      <c r="A59" s="57" t="s">
        <v>211</v>
      </c>
      <c r="B59" s="57" t="s">
        <v>328</v>
      </c>
      <c r="C59" s="60" t="s">
        <v>26</v>
      </c>
      <c r="D59" s="57">
        <v>60</v>
      </c>
      <c r="E59" s="48"/>
      <c r="F59" s="64">
        <f t="shared" si="1"/>
        <v>0</v>
      </c>
    </row>
    <row r="60" spans="1:6" ht="30" x14ac:dyDescent="0.25">
      <c r="A60" s="57" t="s">
        <v>212</v>
      </c>
      <c r="B60" s="57" t="s">
        <v>329</v>
      </c>
      <c r="C60" s="60" t="s">
        <v>26</v>
      </c>
      <c r="D60" s="57">
        <v>60</v>
      </c>
      <c r="E60" s="48"/>
      <c r="F60" s="64">
        <f t="shared" si="1"/>
        <v>0</v>
      </c>
    </row>
    <row r="61" spans="1:6" x14ac:dyDescent="0.25">
      <c r="A61" s="57" t="s">
        <v>213</v>
      </c>
      <c r="B61" s="57" t="s">
        <v>330</v>
      </c>
      <c r="C61" s="60" t="s">
        <v>26</v>
      </c>
      <c r="D61" s="57">
        <v>4</v>
      </c>
      <c r="E61" s="48"/>
      <c r="F61" s="64">
        <f t="shared" si="1"/>
        <v>0</v>
      </c>
    </row>
    <row r="62" spans="1:6" x14ac:dyDescent="0.25">
      <c r="A62" s="57" t="s">
        <v>214</v>
      </c>
      <c r="B62" s="57" t="s">
        <v>331</v>
      </c>
      <c r="C62" s="60" t="s">
        <v>26</v>
      </c>
      <c r="D62" s="57">
        <v>4</v>
      </c>
      <c r="E62" s="48"/>
      <c r="F62" s="64">
        <f t="shared" ref="F62:F96" si="3">D62*E62</f>
        <v>0</v>
      </c>
    </row>
    <row r="63" spans="1:6" x14ac:dyDescent="0.25">
      <c r="A63" s="57" t="s">
        <v>215</v>
      </c>
      <c r="B63" s="57" t="s">
        <v>332</v>
      </c>
      <c r="C63" s="60" t="s">
        <v>26</v>
      </c>
      <c r="D63" s="57">
        <v>4</v>
      </c>
      <c r="E63" s="48"/>
      <c r="F63" s="64">
        <f t="shared" si="3"/>
        <v>0</v>
      </c>
    </row>
    <row r="64" spans="1:6" ht="30" x14ac:dyDescent="0.25">
      <c r="A64" s="57" t="s">
        <v>216</v>
      </c>
      <c r="B64" s="57" t="s">
        <v>333</v>
      </c>
      <c r="C64" s="60" t="s">
        <v>26</v>
      </c>
      <c r="D64" s="57">
        <v>4</v>
      </c>
      <c r="E64" s="48"/>
      <c r="F64" s="64">
        <f t="shared" si="3"/>
        <v>0</v>
      </c>
    </row>
    <row r="65" spans="1:6" ht="30" x14ac:dyDescent="0.25">
      <c r="A65" s="57" t="s">
        <v>217</v>
      </c>
      <c r="B65" s="57" t="s">
        <v>339</v>
      </c>
      <c r="C65" s="60" t="s">
        <v>26</v>
      </c>
      <c r="D65" s="57">
        <v>4</v>
      </c>
      <c r="E65" s="48"/>
      <c r="F65" s="64">
        <f t="shared" si="3"/>
        <v>0</v>
      </c>
    </row>
    <row r="66" spans="1:6" ht="30" x14ac:dyDescent="0.25">
      <c r="A66" s="57" t="s">
        <v>218</v>
      </c>
      <c r="B66" s="57" t="s">
        <v>340</v>
      </c>
      <c r="C66" s="60" t="s">
        <v>26</v>
      </c>
      <c r="D66" s="57">
        <v>4</v>
      </c>
      <c r="E66" s="48"/>
      <c r="F66" s="64">
        <f t="shared" si="3"/>
        <v>0</v>
      </c>
    </row>
    <row r="67" spans="1:6" x14ac:dyDescent="0.25">
      <c r="A67" s="57" t="s">
        <v>219</v>
      </c>
      <c r="B67" s="57" t="s">
        <v>341</v>
      </c>
      <c r="C67" s="60" t="s">
        <v>26</v>
      </c>
      <c r="D67" s="57">
        <v>4</v>
      </c>
      <c r="E67" s="48"/>
      <c r="F67" s="64">
        <f t="shared" si="3"/>
        <v>0</v>
      </c>
    </row>
    <row r="68" spans="1:6" x14ac:dyDescent="0.25">
      <c r="A68" s="57" t="s">
        <v>231</v>
      </c>
      <c r="B68" s="57" t="s">
        <v>342</v>
      </c>
      <c r="C68" s="60" t="s">
        <v>26</v>
      </c>
      <c r="D68" s="57">
        <v>4</v>
      </c>
      <c r="E68" s="48"/>
      <c r="F68" s="64">
        <f t="shared" si="3"/>
        <v>0</v>
      </c>
    </row>
    <row r="69" spans="1:6" ht="30" x14ac:dyDescent="0.25">
      <c r="A69" s="57" t="s">
        <v>334</v>
      </c>
      <c r="B69" s="71" t="s">
        <v>343</v>
      </c>
      <c r="C69" s="60" t="s">
        <v>26</v>
      </c>
      <c r="D69" s="57">
        <v>4</v>
      </c>
      <c r="E69" s="48"/>
      <c r="F69" s="64">
        <f t="shared" si="3"/>
        <v>0</v>
      </c>
    </row>
    <row r="70" spans="1:6" x14ac:dyDescent="0.25">
      <c r="A70" s="57" t="s">
        <v>335</v>
      </c>
      <c r="B70" s="71" t="s">
        <v>344</v>
      </c>
      <c r="C70" s="60" t="s">
        <v>26</v>
      </c>
      <c r="D70" s="57">
        <v>4</v>
      </c>
      <c r="E70" s="48"/>
      <c r="F70" s="64">
        <f t="shared" si="3"/>
        <v>0</v>
      </c>
    </row>
    <row r="71" spans="1:6" ht="30" x14ac:dyDescent="0.25">
      <c r="A71" s="57" t="s">
        <v>336</v>
      </c>
      <c r="B71" s="71" t="s">
        <v>354</v>
      </c>
      <c r="C71" s="60" t="s">
        <v>26</v>
      </c>
      <c r="D71" s="60">
        <v>4</v>
      </c>
      <c r="E71" s="48"/>
      <c r="F71" s="64">
        <f t="shared" si="3"/>
        <v>0</v>
      </c>
    </row>
    <row r="72" spans="1:6" x14ac:dyDescent="0.25">
      <c r="A72" s="57" t="s">
        <v>337</v>
      </c>
      <c r="B72" s="71" t="s">
        <v>361</v>
      </c>
      <c r="C72" s="60" t="s">
        <v>26</v>
      </c>
      <c r="D72" s="60">
        <v>4</v>
      </c>
      <c r="E72" s="48"/>
      <c r="F72" s="64">
        <f t="shared" si="3"/>
        <v>0</v>
      </c>
    </row>
    <row r="73" spans="1:6" ht="30" x14ac:dyDescent="0.25">
      <c r="A73" s="57" t="s">
        <v>338</v>
      </c>
      <c r="B73" s="71" t="s">
        <v>355</v>
      </c>
      <c r="C73" s="60" t="s">
        <v>26</v>
      </c>
      <c r="D73" s="60">
        <v>1</v>
      </c>
      <c r="E73" s="48"/>
      <c r="F73" s="64">
        <f t="shared" si="3"/>
        <v>0</v>
      </c>
    </row>
    <row r="74" spans="1:6" ht="30" x14ac:dyDescent="0.25">
      <c r="A74" s="57" t="s">
        <v>345</v>
      </c>
      <c r="B74" s="71" t="s">
        <v>356</v>
      </c>
      <c r="C74" s="60" t="s">
        <v>26</v>
      </c>
      <c r="D74" s="57">
        <v>6</v>
      </c>
      <c r="E74" s="48"/>
      <c r="F74" s="64">
        <f t="shared" si="3"/>
        <v>0</v>
      </c>
    </row>
    <row r="75" spans="1:6" x14ac:dyDescent="0.25">
      <c r="A75" s="57" t="s">
        <v>346</v>
      </c>
      <c r="B75" s="71" t="s">
        <v>357</v>
      </c>
      <c r="C75" s="60" t="s">
        <v>26</v>
      </c>
      <c r="D75" s="57">
        <v>60</v>
      </c>
      <c r="E75" s="48"/>
      <c r="F75" s="64">
        <f t="shared" si="3"/>
        <v>0</v>
      </c>
    </row>
    <row r="76" spans="1:6" x14ac:dyDescent="0.25">
      <c r="A76" s="57" t="s">
        <v>347</v>
      </c>
      <c r="B76" s="57" t="s">
        <v>358</v>
      </c>
      <c r="C76" s="60" t="s">
        <v>26</v>
      </c>
      <c r="D76" s="57">
        <v>4</v>
      </c>
      <c r="E76" s="48"/>
      <c r="F76" s="64">
        <f t="shared" si="3"/>
        <v>0</v>
      </c>
    </row>
    <row r="77" spans="1:6" x14ac:dyDescent="0.25">
      <c r="A77" s="57" t="s">
        <v>348</v>
      </c>
      <c r="B77" s="57" t="s">
        <v>359</v>
      </c>
      <c r="C77" s="60" t="s">
        <v>26</v>
      </c>
      <c r="D77" s="57">
        <v>58</v>
      </c>
      <c r="E77" s="48"/>
      <c r="F77" s="64">
        <f t="shared" si="3"/>
        <v>0</v>
      </c>
    </row>
    <row r="78" spans="1:6" x14ac:dyDescent="0.25">
      <c r="A78" s="57" t="s">
        <v>349</v>
      </c>
      <c r="B78" s="57" t="s">
        <v>360</v>
      </c>
      <c r="C78" s="60" t="s">
        <v>26</v>
      </c>
      <c r="D78" s="57">
        <v>2</v>
      </c>
      <c r="E78" s="48"/>
      <c r="F78" s="64">
        <f t="shared" si="3"/>
        <v>0</v>
      </c>
    </row>
    <row r="79" spans="1:6" x14ac:dyDescent="0.25">
      <c r="A79" s="57" t="s">
        <v>350</v>
      </c>
      <c r="B79" s="57" t="s">
        <v>362</v>
      </c>
      <c r="C79" s="60" t="s">
        <v>26</v>
      </c>
      <c r="D79" s="57">
        <v>4</v>
      </c>
      <c r="E79" s="48"/>
      <c r="F79" s="64">
        <f t="shared" si="3"/>
        <v>0</v>
      </c>
    </row>
    <row r="80" spans="1:6" x14ac:dyDescent="0.25">
      <c r="A80" s="57" t="s">
        <v>351</v>
      </c>
      <c r="B80" s="57" t="s">
        <v>363</v>
      </c>
      <c r="C80" s="60" t="s">
        <v>26</v>
      </c>
      <c r="D80" s="57">
        <v>4</v>
      </c>
      <c r="E80" s="48"/>
      <c r="F80" s="64">
        <f t="shared" si="3"/>
        <v>0</v>
      </c>
    </row>
    <row r="81" spans="1:6" x14ac:dyDescent="0.25">
      <c r="A81" s="57" t="s">
        <v>352</v>
      </c>
      <c r="B81" s="57" t="s">
        <v>364</v>
      </c>
      <c r="C81" s="60" t="s">
        <v>26</v>
      </c>
      <c r="D81" s="57">
        <v>4</v>
      </c>
      <c r="E81" s="48"/>
      <c r="F81" s="64">
        <f t="shared" si="3"/>
        <v>0</v>
      </c>
    </row>
    <row r="82" spans="1:6" ht="30" x14ac:dyDescent="0.25">
      <c r="A82" s="57" t="s">
        <v>353</v>
      </c>
      <c r="B82" s="57" t="s">
        <v>365</v>
      </c>
      <c r="C82" s="60" t="s">
        <v>26</v>
      </c>
      <c r="D82" s="57">
        <v>10</v>
      </c>
      <c r="E82" s="48"/>
      <c r="F82" s="64">
        <f t="shared" si="3"/>
        <v>0</v>
      </c>
    </row>
    <row r="83" spans="1:6" x14ac:dyDescent="0.25">
      <c r="A83" s="57" t="s">
        <v>366</v>
      </c>
      <c r="B83" s="57" t="s">
        <v>374</v>
      </c>
      <c r="C83" s="60" t="s">
        <v>26</v>
      </c>
      <c r="D83" s="57">
        <v>12</v>
      </c>
      <c r="E83" s="48"/>
      <c r="F83" s="64">
        <f t="shared" si="3"/>
        <v>0</v>
      </c>
    </row>
    <row r="84" spans="1:6" ht="30" x14ac:dyDescent="0.25">
      <c r="A84" s="57" t="s">
        <v>367</v>
      </c>
      <c r="B84" s="57" t="s">
        <v>375</v>
      </c>
      <c r="C84" s="60" t="s">
        <v>26</v>
      </c>
      <c r="D84" s="57">
        <v>1</v>
      </c>
      <c r="E84" s="48"/>
      <c r="F84" s="64">
        <f t="shared" si="3"/>
        <v>0</v>
      </c>
    </row>
    <row r="85" spans="1:6" x14ac:dyDescent="0.25">
      <c r="A85" s="57" t="s">
        <v>368</v>
      </c>
      <c r="B85" s="57" t="s">
        <v>376</v>
      </c>
      <c r="C85" s="60" t="s">
        <v>26</v>
      </c>
      <c r="D85" s="57">
        <v>4</v>
      </c>
      <c r="E85" s="48"/>
      <c r="F85" s="64">
        <f t="shared" si="3"/>
        <v>0</v>
      </c>
    </row>
    <row r="86" spans="1:6" x14ac:dyDescent="0.25">
      <c r="A86" s="57" t="s">
        <v>369</v>
      </c>
      <c r="B86" s="57" t="s">
        <v>377</v>
      </c>
      <c r="C86" s="60" t="s">
        <v>26</v>
      </c>
      <c r="D86" s="57">
        <v>1</v>
      </c>
      <c r="E86" s="48"/>
      <c r="F86" s="64">
        <f t="shared" si="3"/>
        <v>0</v>
      </c>
    </row>
    <row r="87" spans="1:6" ht="30" x14ac:dyDescent="0.25">
      <c r="A87" s="57" t="s">
        <v>370</v>
      </c>
      <c r="B87" s="57" t="s">
        <v>378</v>
      </c>
      <c r="C87" s="60" t="s">
        <v>26</v>
      </c>
      <c r="D87" s="57">
        <v>4</v>
      </c>
      <c r="E87" s="48"/>
      <c r="F87" s="64">
        <f t="shared" si="3"/>
        <v>0</v>
      </c>
    </row>
    <row r="88" spans="1:6" x14ac:dyDescent="0.25">
      <c r="A88" s="57" t="s">
        <v>371</v>
      </c>
      <c r="B88" s="57" t="s">
        <v>379</v>
      </c>
      <c r="C88" s="60" t="s">
        <v>26</v>
      </c>
      <c r="D88" s="57">
        <v>2</v>
      </c>
      <c r="E88" s="48"/>
      <c r="F88" s="64">
        <f t="shared" si="3"/>
        <v>0</v>
      </c>
    </row>
    <row r="89" spans="1:6" ht="30" x14ac:dyDescent="0.25">
      <c r="A89" s="57" t="s">
        <v>372</v>
      </c>
      <c r="B89" s="57" t="s">
        <v>380</v>
      </c>
      <c r="C89" s="60" t="s">
        <v>26</v>
      </c>
      <c r="D89" s="57">
        <v>4</v>
      </c>
      <c r="E89" s="48"/>
      <c r="F89" s="64">
        <f t="shared" si="3"/>
        <v>0</v>
      </c>
    </row>
    <row r="90" spans="1:6" x14ac:dyDescent="0.25">
      <c r="A90" s="57" t="s">
        <v>373</v>
      </c>
      <c r="B90" s="57" t="s">
        <v>387</v>
      </c>
      <c r="C90" s="60" t="s">
        <v>26</v>
      </c>
      <c r="D90" s="57">
        <v>4</v>
      </c>
      <c r="E90" s="48"/>
      <c r="F90" s="64">
        <f t="shared" si="3"/>
        <v>0</v>
      </c>
    </row>
    <row r="91" spans="1:6" ht="30" x14ac:dyDescent="0.25">
      <c r="A91" s="57" t="s">
        <v>381</v>
      </c>
      <c r="B91" s="57" t="s">
        <v>388</v>
      </c>
      <c r="C91" s="60" t="s">
        <v>26</v>
      </c>
      <c r="D91" s="57">
        <v>4</v>
      </c>
      <c r="E91" s="48"/>
      <c r="F91" s="64">
        <f t="shared" si="3"/>
        <v>0</v>
      </c>
    </row>
    <row r="92" spans="1:6" x14ac:dyDescent="0.25">
      <c r="A92" s="57" t="s">
        <v>382</v>
      </c>
      <c r="B92" s="57" t="s">
        <v>389</v>
      </c>
      <c r="C92" s="60" t="s">
        <v>26</v>
      </c>
      <c r="D92" s="57">
        <v>4</v>
      </c>
      <c r="E92" s="48"/>
      <c r="F92" s="64">
        <f t="shared" si="3"/>
        <v>0</v>
      </c>
    </row>
    <row r="93" spans="1:6" ht="30" x14ac:dyDescent="0.25">
      <c r="A93" s="57" t="s">
        <v>383</v>
      </c>
      <c r="B93" s="57" t="s">
        <v>390</v>
      </c>
      <c r="C93" s="60" t="s">
        <v>26</v>
      </c>
      <c r="D93" s="57">
        <v>4</v>
      </c>
      <c r="E93" s="48"/>
      <c r="F93" s="64">
        <f t="shared" si="3"/>
        <v>0</v>
      </c>
    </row>
    <row r="94" spans="1:6" x14ac:dyDescent="0.25">
      <c r="A94" s="57" t="s">
        <v>384</v>
      </c>
      <c r="B94" s="57" t="s">
        <v>391</v>
      </c>
      <c r="C94" s="60" t="s">
        <v>74</v>
      </c>
      <c r="D94" s="57">
        <v>8</v>
      </c>
      <c r="E94" s="48"/>
      <c r="F94" s="64">
        <f t="shared" si="3"/>
        <v>0</v>
      </c>
    </row>
    <row r="95" spans="1:6" x14ac:dyDescent="0.25">
      <c r="A95" s="57" t="s">
        <v>385</v>
      </c>
      <c r="B95" s="57" t="s">
        <v>392</v>
      </c>
      <c r="C95" s="60" t="s">
        <v>26</v>
      </c>
      <c r="D95" s="57">
        <v>2</v>
      </c>
      <c r="E95" s="48"/>
      <c r="F95" s="64">
        <f t="shared" si="3"/>
        <v>0</v>
      </c>
    </row>
    <row r="96" spans="1:6" x14ac:dyDescent="0.25">
      <c r="A96" s="57" t="s">
        <v>386</v>
      </c>
      <c r="B96" s="57" t="s">
        <v>393</v>
      </c>
      <c r="C96" s="60" t="s">
        <v>26</v>
      </c>
      <c r="D96" s="57">
        <v>4</v>
      </c>
      <c r="E96" s="48"/>
      <c r="F96" s="64">
        <f t="shared" si="3"/>
        <v>0</v>
      </c>
    </row>
    <row r="97" spans="5:6" ht="35.25" customHeight="1" x14ac:dyDescent="0.25">
      <c r="E97" s="73" t="s">
        <v>52</v>
      </c>
      <c r="F97" s="63">
        <f>SUM(F4:F96)</f>
        <v>0</v>
      </c>
    </row>
    <row r="98" spans="5:6" ht="35.25" customHeight="1" x14ac:dyDescent="0.25">
      <c r="E98" s="62" t="s">
        <v>82</v>
      </c>
      <c r="F98" s="50"/>
    </row>
    <row r="99" spans="5:6" ht="35.25" customHeight="1" x14ac:dyDescent="0.25">
      <c r="E99" s="62" t="s">
        <v>575</v>
      </c>
      <c r="F99" s="63">
        <f>F97+F97*F98</f>
        <v>0</v>
      </c>
    </row>
  </sheetData>
  <sheetProtection algorithmName="SHA-512" hashValue="mJivwnzlUvr81EHlI8/imYFsECoqtKyDP7JNccZSUql/WECrkVlxWwYbOaKy/+ajN6y8FX6mNsjFJh/WAnhvyA==" saltValue="2RyAvzMwqWuRhetVf0eeEg==" spinCount="100000" sheet="1" objects="1" scenarios="1" formatCells="0" formatColumns="0" formatRows="0"/>
  <mergeCells count="1">
    <mergeCell ref="A2:F2"/>
  </mergeCells>
  <phoneticPr fontId="1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3184-7E1A-490D-B3C9-74738123B9BD}">
  <dimension ref="A1:F56"/>
  <sheetViews>
    <sheetView view="pageBreakPreview" zoomScaleNormal="100" zoomScaleSheetLayoutView="100" workbookViewId="0">
      <selection activeCell="B14" sqref="B14"/>
    </sheetView>
  </sheetViews>
  <sheetFormatPr defaultRowHeight="15" x14ac:dyDescent="0.25"/>
  <cols>
    <col min="1" max="1" width="5.7109375" style="11" customWidth="1"/>
    <col min="2" max="2" width="24.28515625" style="11" customWidth="1"/>
    <col min="3" max="4" width="9.140625" style="11"/>
    <col min="5" max="5" width="18.140625" style="11" customWidth="1"/>
    <col min="6" max="6" width="16.42578125" style="11" customWidth="1"/>
    <col min="7" max="16384" width="9.140625" style="11"/>
  </cols>
  <sheetData>
    <row r="1" spans="1:6" ht="50.25" customHeight="1" x14ac:dyDescent="0.25"/>
    <row r="2" spans="1:6" ht="15.75" x14ac:dyDescent="0.25">
      <c r="A2" s="52" t="s">
        <v>394</v>
      </c>
      <c r="B2" s="53"/>
      <c r="C2" s="53"/>
      <c r="D2" s="53"/>
      <c r="E2" s="53"/>
      <c r="F2" s="54"/>
    </row>
    <row r="3" spans="1:6" s="47" customFormat="1" ht="45.75" customHeight="1" x14ac:dyDescent="0.25">
      <c r="A3" s="55" t="s">
        <v>12</v>
      </c>
      <c r="B3" s="55" t="s">
        <v>47</v>
      </c>
      <c r="C3" s="55" t="s">
        <v>48</v>
      </c>
      <c r="D3" s="55" t="s">
        <v>49</v>
      </c>
      <c r="E3" s="55" t="s">
        <v>51</v>
      </c>
      <c r="F3" s="55" t="s">
        <v>50</v>
      </c>
    </row>
    <row r="4" spans="1:6" x14ac:dyDescent="0.25">
      <c r="A4" s="56" t="s">
        <v>15</v>
      </c>
      <c r="B4" s="75" t="s">
        <v>590</v>
      </c>
      <c r="C4" s="60" t="s">
        <v>26</v>
      </c>
      <c r="D4" s="60">
        <v>2</v>
      </c>
      <c r="E4" s="48"/>
      <c r="F4" s="64">
        <f>D4*E4</f>
        <v>0</v>
      </c>
    </row>
    <row r="5" spans="1:6" x14ac:dyDescent="0.25">
      <c r="A5" s="59"/>
      <c r="B5" s="76"/>
      <c r="C5" s="60" t="s">
        <v>587</v>
      </c>
      <c r="D5" s="60">
        <v>2</v>
      </c>
      <c r="E5" s="48"/>
      <c r="F5" s="64">
        <f>D5*E5</f>
        <v>0</v>
      </c>
    </row>
    <row r="6" spans="1:6" ht="30" x14ac:dyDescent="0.25">
      <c r="A6" s="57" t="s">
        <v>16</v>
      </c>
      <c r="B6" s="60" t="s">
        <v>395</v>
      </c>
      <c r="C6" s="60" t="s">
        <v>26</v>
      </c>
      <c r="D6" s="60">
        <v>1</v>
      </c>
      <c r="E6" s="48"/>
      <c r="F6" s="64">
        <f t="shared" ref="F6:F24" si="0">D6*E6</f>
        <v>0</v>
      </c>
    </row>
    <row r="7" spans="1:6" ht="43.5" customHeight="1" x14ac:dyDescent="0.25">
      <c r="A7" s="57" t="s">
        <v>17</v>
      </c>
      <c r="B7" s="60" t="s">
        <v>396</v>
      </c>
      <c r="C7" s="60" t="s">
        <v>26</v>
      </c>
      <c r="D7" s="60">
        <v>1</v>
      </c>
      <c r="E7" s="48"/>
      <c r="F7" s="64">
        <f t="shared" si="0"/>
        <v>0</v>
      </c>
    </row>
    <row r="8" spans="1:6" ht="30" x14ac:dyDescent="0.25">
      <c r="A8" s="57" t="s">
        <v>18</v>
      </c>
      <c r="B8" s="60" t="s">
        <v>397</v>
      </c>
      <c r="C8" s="60" t="s">
        <v>26</v>
      </c>
      <c r="D8" s="60">
        <v>1</v>
      </c>
      <c r="E8" s="48"/>
      <c r="F8" s="64">
        <f t="shared" si="0"/>
        <v>0</v>
      </c>
    </row>
    <row r="9" spans="1:6" x14ac:dyDescent="0.25">
      <c r="A9" s="57" t="s">
        <v>22</v>
      </c>
      <c r="B9" s="60" t="s">
        <v>398</v>
      </c>
      <c r="C9" s="60" t="s">
        <v>26</v>
      </c>
      <c r="D9" s="60">
        <v>1</v>
      </c>
      <c r="E9" s="48"/>
      <c r="F9" s="64">
        <f t="shared" si="0"/>
        <v>0</v>
      </c>
    </row>
    <row r="10" spans="1:6" x14ac:dyDescent="0.25">
      <c r="A10" s="57" t="s">
        <v>23</v>
      </c>
      <c r="B10" s="60" t="s">
        <v>399</v>
      </c>
      <c r="C10" s="60" t="s">
        <v>26</v>
      </c>
      <c r="D10" s="60">
        <v>1</v>
      </c>
      <c r="E10" s="48"/>
      <c r="F10" s="64">
        <f t="shared" si="0"/>
        <v>0</v>
      </c>
    </row>
    <row r="11" spans="1:6" x14ac:dyDescent="0.25">
      <c r="A11" s="56" t="s">
        <v>14</v>
      </c>
      <c r="B11" s="60" t="s">
        <v>559</v>
      </c>
      <c r="C11" s="60" t="s">
        <v>26</v>
      </c>
      <c r="D11" s="60">
        <f>SUM(D12:D18)</f>
        <v>7</v>
      </c>
      <c r="E11" s="64" t="s">
        <v>67</v>
      </c>
      <c r="F11" s="64">
        <f>SUM(F12:F18)</f>
        <v>0</v>
      </c>
    </row>
    <row r="12" spans="1:6" x14ac:dyDescent="0.25">
      <c r="A12" s="58"/>
      <c r="B12" s="60" t="s">
        <v>55</v>
      </c>
      <c r="C12" s="60" t="s">
        <v>26</v>
      </c>
      <c r="D12" s="60">
        <v>1</v>
      </c>
      <c r="E12" s="48"/>
      <c r="F12" s="64">
        <f t="shared" si="0"/>
        <v>0</v>
      </c>
    </row>
    <row r="13" spans="1:6" x14ac:dyDescent="0.25">
      <c r="A13" s="58"/>
      <c r="B13" s="60" t="s">
        <v>56</v>
      </c>
      <c r="C13" s="60" t="s">
        <v>26</v>
      </c>
      <c r="D13" s="60">
        <v>1</v>
      </c>
      <c r="E13" s="48"/>
      <c r="F13" s="64">
        <f t="shared" si="0"/>
        <v>0</v>
      </c>
    </row>
    <row r="14" spans="1:6" x14ac:dyDescent="0.25">
      <c r="A14" s="58"/>
      <c r="B14" s="60" t="s">
        <v>57</v>
      </c>
      <c r="C14" s="60" t="s">
        <v>26</v>
      </c>
      <c r="D14" s="60">
        <v>1</v>
      </c>
      <c r="E14" s="48"/>
      <c r="F14" s="64">
        <f t="shared" si="0"/>
        <v>0</v>
      </c>
    </row>
    <row r="15" spans="1:6" x14ac:dyDescent="0.25">
      <c r="A15" s="58"/>
      <c r="B15" s="60" t="s">
        <v>58</v>
      </c>
      <c r="C15" s="60" t="s">
        <v>26</v>
      </c>
      <c r="D15" s="60">
        <v>1</v>
      </c>
      <c r="E15" s="48"/>
      <c r="F15" s="64">
        <f t="shared" si="0"/>
        <v>0</v>
      </c>
    </row>
    <row r="16" spans="1:6" x14ac:dyDescent="0.25">
      <c r="A16" s="58"/>
      <c r="B16" s="57" t="s">
        <v>59</v>
      </c>
      <c r="C16" s="60" t="s">
        <v>26</v>
      </c>
      <c r="D16" s="60">
        <v>1</v>
      </c>
      <c r="E16" s="48"/>
      <c r="F16" s="64">
        <f t="shared" si="0"/>
        <v>0</v>
      </c>
    </row>
    <row r="17" spans="1:6" x14ac:dyDescent="0.25">
      <c r="A17" s="58"/>
      <c r="B17" s="60" t="s">
        <v>60</v>
      </c>
      <c r="C17" s="60" t="s">
        <v>26</v>
      </c>
      <c r="D17" s="60">
        <v>1</v>
      </c>
      <c r="E17" s="48"/>
      <c r="F17" s="64">
        <f t="shared" si="0"/>
        <v>0</v>
      </c>
    </row>
    <row r="18" spans="1:6" x14ac:dyDescent="0.25">
      <c r="A18" s="59"/>
      <c r="B18" s="60" t="s">
        <v>61</v>
      </c>
      <c r="C18" s="60" t="s">
        <v>26</v>
      </c>
      <c r="D18" s="60">
        <v>1</v>
      </c>
      <c r="E18" s="48"/>
      <c r="F18" s="64">
        <f t="shared" si="0"/>
        <v>0</v>
      </c>
    </row>
    <row r="19" spans="1:6" ht="30" x14ac:dyDescent="0.25">
      <c r="A19" s="56" t="s">
        <v>19</v>
      </c>
      <c r="B19" s="57" t="s">
        <v>560</v>
      </c>
      <c r="C19" s="60" t="s">
        <v>26</v>
      </c>
      <c r="D19" s="57">
        <f>SUM(D20:D26)</f>
        <v>7</v>
      </c>
      <c r="E19" s="64" t="s">
        <v>67</v>
      </c>
      <c r="F19" s="64">
        <f>SUM(F20:F26)</f>
        <v>0</v>
      </c>
    </row>
    <row r="20" spans="1:6" x14ac:dyDescent="0.25">
      <c r="A20" s="58"/>
      <c r="B20" s="60" t="s">
        <v>55</v>
      </c>
      <c r="C20" s="60" t="s">
        <v>26</v>
      </c>
      <c r="D20" s="57">
        <v>1</v>
      </c>
      <c r="E20" s="48"/>
      <c r="F20" s="64">
        <f t="shared" si="0"/>
        <v>0</v>
      </c>
    </row>
    <row r="21" spans="1:6" x14ac:dyDescent="0.25">
      <c r="A21" s="58"/>
      <c r="B21" s="60" t="s">
        <v>56</v>
      </c>
      <c r="C21" s="60" t="s">
        <v>26</v>
      </c>
      <c r="D21" s="57">
        <v>1</v>
      </c>
      <c r="E21" s="48"/>
      <c r="F21" s="64">
        <f t="shared" si="0"/>
        <v>0</v>
      </c>
    </row>
    <row r="22" spans="1:6" x14ac:dyDescent="0.25">
      <c r="A22" s="58"/>
      <c r="B22" s="60" t="s">
        <v>57</v>
      </c>
      <c r="C22" s="60" t="s">
        <v>26</v>
      </c>
      <c r="D22" s="57">
        <v>1</v>
      </c>
      <c r="E22" s="48"/>
      <c r="F22" s="64">
        <f t="shared" si="0"/>
        <v>0</v>
      </c>
    </row>
    <row r="23" spans="1:6" x14ac:dyDescent="0.25">
      <c r="A23" s="58"/>
      <c r="B23" s="60" t="s">
        <v>58</v>
      </c>
      <c r="C23" s="60" t="s">
        <v>26</v>
      </c>
      <c r="D23" s="57">
        <v>1</v>
      </c>
      <c r="E23" s="48"/>
      <c r="F23" s="64">
        <f t="shared" si="0"/>
        <v>0</v>
      </c>
    </row>
    <row r="24" spans="1:6" x14ac:dyDescent="0.25">
      <c r="A24" s="58"/>
      <c r="B24" s="57" t="s">
        <v>59</v>
      </c>
      <c r="C24" s="60" t="s">
        <v>26</v>
      </c>
      <c r="D24" s="57">
        <v>1</v>
      </c>
      <c r="E24" s="48"/>
      <c r="F24" s="64">
        <f t="shared" si="0"/>
        <v>0</v>
      </c>
    </row>
    <row r="25" spans="1:6" x14ac:dyDescent="0.25">
      <c r="A25" s="58"/>
      <c r="B25" s="60" t="s">
        <v>60</v>
      </c>
      <c r="C25" s="60" t="s">
        <v>26</v>
      </c>
      <c r="D25" s="57">
        <v>1</v>
      </c>
      <c r="E25" s="48"/>
      <c r="F25" s="64">
        <f>D25*E25</f>
        <v>0</v>
      </c>
    </row>
    <row r="26" spans="1:6" x14ac:dyDescent="0.25">
      <c r="A26" s="59"/>
      <c r="B26" s="60" t="s">
        <v>61</v>
      </c>
      <c r="C26" s="60" t="s">
        <v>26</v>
      </c>
      <c r="D26" s="57">
        <v>1</v>
      </c>
      <c r="E26" s="48"/>
      <c r="F26" s="64">
        <f t="shared" ref="F26:F53" si="1">D26*E26</f>
        <v>0</v>
      </c>
    </row>
    <row r="27" spans="1:6" x14ac:dyDescent="0.25">
      <c r="A27" s="56" t="s">
        <v>20</v>
      </c>
      <c r="B27" s="60" t="s">
        <v>561</v>
      </c>
      <c r="C27" s="60" t="s">
        <v>26</v>
      </c>
      <c r="D27" s="60">
        <f>SUM(D28:D34)</f>
        <v>7</v>
      </c>
      <c r="E27" s="64" t="s">
        <v>67</v>
      </c>
      <c r="F27" s="64">
        <f>SUM(F28:F34)</f>
        <v>0</v>
      </c>
    </row>
    <row r="28" spans="1:6" x14ac:dyDescent="0.25">
      <c r="A28" s="58"/>
      <c r="B28" s="60" t="s">
        <v>55</v>
      </c>
      <c r="C28" s="60" t="s">
        <v>26</v>
      </c>
      <c r="D28" s="60">
        <v>1</v>
      </c>
      <c r="E28" s="48"/>
      <c r="F28" s="64">
        <f t="shared" si="1"/>
        <v>0</v>
      </c>
    </row>
    <row r="29" spans="1:6" x14ac:dyDescent="0.25">
      <c r="A29" s="58"/>
      <c r="B29" s="60" t="s">
        <v>56</v>
      </c>
      <c r="C29" s="60" t="s">
        <v>26</v>
      </c>
      <c r="D29" s="60">
        <v>1</v>
      </c>
      <c r="E29" s="48"/>
      <c r="F29" s="64">
        <f t="shared" si="1"/>
        <v>0</v>
      </c>
    </row>
    <row r="30" spans="1:6" x14ac:dyDescent="0.25">
      <c r="A30" s="58"/>
      <c r="B30" s="60" t="s">
        <v>57</v>
      </c>
      <c r="C30" s="60" t="s">
        <v>26</v>
      </c>
      <c r="D30" s="60">
        <v>1</v>
      </c>
      <c r="E30" s="48"/>
      <c r="F30" s="64">
        <f t="shared" ref="F30:F35" si="2">D30*E30</f>
        <v>0</v>
      </c>
    </row>
    <row r="31" spans="1:6" x14ac:dyDescent="0.25">
      <c r="A31" s="58"/>
      <c r="B31" s="60" t="s">
        <v>58</v>
      </c>
      <c r="C31" s="60" t="s">
        <v>26</v>
      </c>
      <c r="D31" s="60">
        <v>1</v>
      </c>
      <c r="E31" s="48"/>
      <c r="F31" s="64">
        <f t="shared" si="2"/>
        <v>0</v>
      </c>
    </row>
    <row r="32" spans="1:6" x14ac:dyDescent="0.25">
      <c r="A32" s="58"/>
      <c r="B32" s="60" t="s">
        <v>59</v>
      </c>
      <c r="C32" s="60" t="s">
        <v>26</v>
      </c>
      <c r="D32" s="60">
        <v>1</v>
      </c>
      <c r="E32" s="48"/>
      <c r="F32" s="64">
        <f t="shared" si="2"/>
        <v>0</v>
      </c>
    </row>
    <row r="33" spans="1:6" x14ac:dyDescent="0.25">
      <c r="A33" s="58"/>
      <c r="B33" s="60" t="s">
        <v>60</v>
      </c>
      <c r="C33" s="60" t="s">
        <v>26</v>
      </c>
      <c r="D33" s="60">
        <v>1</v>
      </c>
      <c r="E33" s="48"/>
      <c r="F33" s="64">
        <f t="shared" si="2"/>
        <v>0</v>
      </c>
    </row>
    <row r="34" spans="1:6" x14ac:dyDescent="0.25">
      <c r="A34" s="59"/>
      <c r="B34" s="60" t="s">
        <v>61</v>
      </c>
      <c r="C34" s="60" t="s">
        <v>26</v>
      </c>
      <c r="D34" s="60">
        <v>1</v>
      </c>
      <c r="E34" s="48"/>
      <c r="F34" s="64">
        <f t="shared" si="2"/>
        <v>0</v>
      </c>
    </row>
    <row r="35" spans="1:6" x14ac:dyDescent="0.25">
      <c r="A35" s="57" t="s">
        <v>21</v>
      </c>
      <c r="B35" s="66" t="s">
        <v>400</v>
      </c>
      <c r="C35" s="60" t="s">
        <v>26</v>
      </c>
      <c r="D35" s="60">
        <v>2</v>
      </c>
      <c r="E35" s="48"/>
      <c r="F35" s="64">
        <f t="shared" si="2"/>
        <v>0</v>
      </c>
    </row>
    <row r="36" spans="1:6" x14ac:dyDescent="0.25">
      <c r="A36" s="57" t="s">
        <v>35</v>
      </c>
      <c r="B36" s="57" t="s">
        <v>401</v>
      </c>
      <c r="C36" s="60" t="s">
        <v>26</v>
      </c>
      <c r="D36" s="57">
        <v>1</v>
      </c>
      <c r="E36" s="48"/>
      <c r="F36" s="64">
        <f t="shared" si="1"/>
        <v>0</v>
      </c>
    </row>
    <row r="37" spans="1:6" ht="30" x14ac:dyDescent="0.25">
      <c r="A37" s="57" t="s">
        <v>37</v>
      </c>
      <c r="B37" s="57" t="s">
        <v>402</v>
      </c>
      <c r="C37" s="60" t="s">
        <v>26</v>
      </c>
      <c r="D37" s="57">
        <v>2</v>
      </c>
      <c r="E37" s="48"/>
      <c r="F37" s="64">
        <f t="shared" si="1"/>
        <v>0</v>
      </c>
    </row>
    <row r="38" spans="1:6" ht="30" x14ac:dyDescent="0.25">
      <c r="A38" s="56" t="s">
        <v>38</v>
      </c>
      <c r="B38" s="57" t="s">
        <v>645</v>
      </c>
      <c r="C38" s="60" t="s">
        <v>26</v>
      </c>
      <c r="D38" s="57">
        <f>D39+D40</f>
        <v>8</v>
      </c>
      <c r="E38" s="48"/>
      <c r="F38" s="64">
        <f>F39+F40</f>
        <v>0</v>
      </c>
    </row>
    <row r="39" spans="1:6" x14ac:dyDescent="0.25">
      <c r="A39" s="58"/>
      <c r="B39" s="61" t="s">
        <v>55</v>
      </c>
      <c r="C39" s="60" t="s">
        <v>26</v>
      </c>
      <c r="D39" s="57">
        <v>4</v>
      </c>
      <c r="E39" s="48"/>
      <c r="F39" s="64">
        <f t="shared" si="1"/>
        <v>0</v>
      </c>
    </row>
    <row r="40" spans="1:6" x14ac:dyDescent="0.25">
      <c r="A40" s="59"/>
      <c r="B40" s="61" t="s">
        <v>56</v>
      </c>
      <c r="C40" s="60" t="s">
        <v>26</v>
      </c>
      <c r="D40" s="57">
        <v>4</v>
      </c>
      <c r="E40" s="48"/>
      <c r="F40" s="64">
        <f>D40*E40</f>
        <v>0</v>
      </c>
    </row>
    <row r="41" spans="1:6" x14ac:dyDescent="0.25">
      <c r="A41" s="57" t="s">
        <v>40</v>
      </c>
      <c r="B41" s="57" t="s">
        <v>403</v>
      </c>
      <c r="C41" s="60" t="s">
        <v>26</v>
      </c>
      <c r="D41" s="57">
        <v>2</v>
      </c>
      <c r="E41" s="48"/>
      <c r="F41" s="64">
        <f t="shared" si="1"/>
        <v>0</v>
      </c>
    </row>
    <row r="42" spans="1:6" ht="30" x14ac:dyDescent="0.25">
      <c r="A42" s="57" t="s">
        <v>41</v>
      </c>
      <c r="B42" s="57" t="s">
        <v>404</v>
      </c>
      <c r="C42" s="60" t="s">
        <v>26</v>
      </c>
      <c r="D42" s="57">
        <v>1</v>
      </c>
      <c r="E42" s="48"/>
      <c r="F42" s="64">
        <f t="shared" si="1"/>
        <v>0</v>
      </c>
    </row>
    <row r="43" spans="1:6" x14ac:dyDescent="0.25">
      <c r="A43" s="57" t="s">
        <v>42</v>
      </c>
      <c r="B43" s="57" t="s">
        <v>405</v>
      </c>
      <c r="C43" s="60" t="s">
        <v>26</v>
      </c>
      <c r="D43" s="57">
        <v>1</v>
      </c>
      <c r="E43" s="48"/>
      <c r="F43" s="64">
        <f t="shared" si="1"/>
        <v>0</v>
      </c>
    </row>
    <row r="44" spans="1:6" ht="30" x14ac:dyDescent="0.25">
      <c r="A44" s="57" t="s">
        <v>43</v>
      </c>
      <c r="B44" s="57" t="s">
        <v>406</v>
      </c>
      <c r="C44" s="60" t="s">
        <v>26</v>
      </c>
      <c r="D44" s="57">
        <v>2</v>
      </c>
      <c r="E44" s="48"/>
      <c r="F44" s="64">
        <f t="shared" si="1"/>
        <v>0</v>
      </c>
    </row>
    <row r="45" spans="1:6" ht="30" x14ac:dyDescent="0.25">
      <c r="A45" s="57" t="s">
        <v>45</v>
      </c>
      <c r="B45" s="57" t="s">
        <v>407</v>
      </c>
      <c r="C45" s="60" t="s">
        <v>26</v>
      </c>
      <c r="D45" s="57">
        <v>2</v>
      </c>
      <c r="E45" s="48"/>
      <c r="F45" s="64">
        <f t="shared" si="1"/>
        <v>0</v>
      </c>
    </row>
    <row r="46" spans="1:6" ht="30" x14ac:dyDescent="0.25">
      <c r="A46" s="57" t="s">
        <v>68</v>
      </c>
      <c r="B46" s="57" t="s">
        <v>408</v>
      </c>
      <c r="C46" s="60" t="s">
        <v>26</v>
      </c>
      <c r="D46" s="57">
        <v>2</v>
      </c>
      <c r="E46" s="48"/>
      <c r="F46" s="64">
        <f t="shared" si="1"/>
        <v>0</v>
      </c>
    </row>
    <row r="47" spans="1:6" ht="30" x14ac:dyDescent="0.25">
      <c r="A47" s="57" t="s">
        <v>70</v>
      </c>
      <c r="B47" s="57" t="s">
        <v>409</v>
      </c>
      <c r="C47" s="60" t="s">
        <v>26</v>
      </c>
      <c r="D47" s="57">
        <v>10</v>
      </c>
      <c r="E47" s="48"/>
      <c r="F47" s="64">
        <f t="shared" si="1"/>
        <v>0</v>
      </c>
    </row>
    <row r="48" spans="1:6" ht="30" x14ac:dyDescent="0.25">
      <c r="A48" s="57" t="s">
        <v>72</v>
      </c>
      <c r="B48" s="57" t="s">
        <v>410</v>
      </c>
      <c r="C48" s="60" t="s">
        <v>26</v>
      </c>
      <c r="D48" s="57">
        <v>2</v>
      </c>
      <c r="E48" s="48"/>
      <c r="F48" s="64">
        <f t="shared" si="1"/>
        <v>0</v>
      </c>
    </row>
    <row r="49" spans="1:6" x14ac:dyDescent="0.25">
      <c r="A49" s="57" t="s">
        <v>75</v>
      </c>
      <c r="B49" s="57" t="s">
        <v>411</v>
      </c>
      <c r="C49" s="60" t="s">
        <v>26</v>
      </c>
      <c r="D49" s="57">
        <v>20</v>
      </c>
      <c r="E49" s="48"/>
      <c r="F49" s="64">
        <f t="shared" si="1"/>
        <v>0</v>
      </c>
    </row>
    <row r="50" spans="1:6" x14ac:dyDescent="0.25">
      <c r="A50" s="57" t="s">
        <v>77</v>
      </c>
      <c r="B50" s="57" t="s">
        <v>412</v>
      </c>
      <c r="C50" s="60" t="s">
        <v>26</v>
      </c>
      <c r="D50" s="57">
        <v>2</v>
      </c>
      <c r="E50" s="48"/>
      <c r="F50" s="64">
        <f t="shared" si="1"/>
        <v>0</v>
      </c>
    </row>
    <row r="51" spans="1:6" ht="30" x14ac:dyDescent="0.25">
      <c r="A51" s="57" t="s">
        <v>79</v>
      </c>
      <c r="B51" s="57" t="s">
        <v>413</v>
      </c>
      <c r="C51" s="60" t="s">
        <v>26</v>
      </c>
      <c r="D51" s="57">
        <v>2</v>
      </c>
      <c r="E51" s="48"/>
      <c r="F51" s="64">
        <f t="shared" si="1"/>
        <v>0</v>
      </c>
    </row>
    <row r="52" spans="1:6" ht="30" x14ac:dyDescent="0.25">
      <c r="A52" s="57" t="s">
        <v>83</v>
      </c>
      <c r="B52" s="57" t="s">
        <v>414</v>
      </c>
      <c r="C52" s="60" t="s">
        <v>26</v>
      </c>
      <c r="D52" s="57">
        <v>1</v>
      </c>
      <c r="E52" s="48"/>
      <c r="F52" s="64">
        <f t="shared" si="1"/>
        <v>0</v>
      </c>
    </row>
    <row r="53" spans="1:6" ht="30" x14ac:dyDescent="0.25">
      <c r="A53" s="57" t="s">
        <v>84</v>
      </c>
      <c r="B53" s="57" t="s">
        <v>415</v>
      </c>
      <c r="C53" s="60" t="s">
        <v>74</v>
      </c>
      <c r="D53" s="57">
        <v>1</v>
      </c>
      <c r="E53" s="48"/>
      <c r="F53" s="64">
        <f t="shared" si="1"/>
        <v>0</v>
      </c>
    </row>
    <row r="54" spans="1:6" ht="36" customHeight="1" x14ac:dyDescent="0.25">
      <c r="A54" s="74"/>
      <c r="E54" s="73" t="s">
        <v>52</v>
      </c>
      <c r="F54" s="63">
        <f>SUM(F4:F11)+F19+F27+SUM(F35:F38)+SUM(F41:F53)</f>
        <v>0</v>
      </c>
    </row>
    <row r="55" spans="1:6" ht="36" customHeight="1" x14ac:dyDescent="0.25">
      <c r="E55" s="62" t="s">
        <v>82</v>
      </c>
      <c r="F55" s="50"/>
    </row>
    <row r="56" spans="1:6" ht="36" customHeight="1" x14ac:dyDescent="0.25">
      <c r="E56" s="62" t="s">
        <v>575</v>
      </c>
      <c r="F56" s="63">
        <f>F54+F54*F55</f>
        <v>0</v>
      </c>
    </row>
  </sheetData>
  <sheetProtection algorithmName="SHA-512" hashValue="KFAKBggYjzQZn/Xjrgk1vDj8U1XLiYD+R3TeWluCGqy51e4xyYyrXupNg5aeIecCqxNEL84356bVZuI6PLa42A==" saltValue="W4Eaqpj9UE9KuXt+Fo+amQ==" spinCount="100000" sheet="1" objects="1" scenarios="1" formatCells="0" formatColumns="0" formatRows="0"/>
  <mergeCells count="7">
    <mergeCell ref="A38:A40"/>
    <mergeCell ref="A2:F2"/>
    <mergeCell ref="A11:A18"/>
    <mergeCell ref="A19:A26"/>
    <mergeCell ref="A27:A34"/>
    <mergeCell ref="A4:A5"/>
    <mergeCell ref="B4:B5"/>
  </mergeCells>
  <phoneticPr fontId="10"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A6A73-AF7F-4B92-8024-B4187FDCACF7}">
  <dimension ref="A1:F58"/>
  <sheetViews>
    <sheetView view="pageBreakPreview" zoomScaleNormal="100" zoomScaleSheetLayoutView="100" workbookViewId="0">
      <selection activeCell="M6" sqref="M6"/>
    </sheetView>
  </sheetViews>
  <sheetFormatPr defaultRowHeight="15" x14ac:dyDescent="0.25"/>
  <cols>
    <col min="1" max="1" width="5.7109375" style="11" customWidth="1"/>
    <col min="2" max="2" width="24.42578125" style="11" customWidth="1"/>
    <col min="3" max="4" width="9.140625" style="11"/>
    <col min="5" max="5" width="18.42578125" style="11" customWidth="1"/>
    <col min="6" max="6" width="17.140625" style="11" customWidth="1"/>
    <col min="7" max="16384" width="9.140625" style="11"/>
  </cols>
  <sheetData>
    <row r="1" spans="1:6" ht="47.25" customHeight="1" x14ac:dyDescent="0.25"/>
    <row r="2" spans="1:6" ht="15.75" x14ac:dyDescent="0.25">
      <c r="A2" s="52" t="s">
        <v>416</v>
      </c>
      <c r="B2" s="53"/>
      <c r="C2" s="53"/>
      <c r="D2" s="53"/>
      <c r="E2" s="53"/>
      <c r="F2" s="54"/>
    </row>
    <row r="3" spans="1:6" s="47" customFormat="1" ht="50.25" customHeight="1" x14ac:dyDescent="0.25">
      <c r="A3" s="55" t="s">
        <v>12</v>
      </c>
      <c r="B3" s="55" t="s">
        <v>47</v>
      </c>
      <c r="C3" s="55" t="s">
        <v>48</v>
      </c>
      <c r="D3" s="55" t="s">
        <v>49</v>
      </c>
      <c r="E3" s="55" t="s">
        <v>51</v>
      </c>
      <c r="F3" s="55" t="s">
        <v>50</v>
      </c>
    </row>
    <row r="4" spans="1:6" ht="45" x14ac:dyDescent="0.25">
      <c r="A4" s="56" t="s">
        <v>15</v>
      </c>
      <c r="B4" s="60" t="s">
        <v>576</v>
      </c>
      <c r="C4" s="60" t="s">
        <v>26</v>
      </c>
      <c r="D4" s="60">
        <f>SUM(D5:D43)</f>
        <v>83</v>
      </c>
      <c r="E4" s="64" t="s">
        <v>67</v>
      </c>
      <c r="F4" s="64">
        <f>SUM(F5:F43)</f>
        <v>0</v>
      </c>
    </row>
    <row r="5" spans="1:6" ht="15" customHeight="1" x14ac:dyDescent="0.25">
      <c r="A5" s="58"/>
      <c r="B5" s="60" t="s">
        <v>592</v>
      </c>
      <c r="C5" s="60" t="s">
        <v>26</v>
      </c>
      <c r="D5" s="60">
        <v>15</v>
      </c>
      <c r="E5" s="48"/>
      <c r="F5" s="64">
        <f t="shared" ref="F5:F16" si="0">D5*E5</f>
        <v>0</v>
      </c>
    </row>
    <row r="6" spans="1:6" x14ac:dyDescent="0.25">
      <c r="A6" s="58"/>
      <c r="B6" s="60" t="s">
        <v>593</v>
      </c>
      <c r="C6" s="60" t="s">
        <v>26</v>
      </c>
      <c r="D6" s="60">
        <v>6</v>
      </c>
      <c r="E6" s="48"/>
      <c r="F6" s="64">
        <f t="shared" si="0"/>
        <v>0</v>
      </c>
    </row>
    <row r="7" spans="1:6" x14ac:dyDescent="0.25">
      <c r="A7" s="58"/>
      <c r="B7" s="60" t="s">
        <v>594</v>
      </c>
      <c r="C7" s="60" t="s">
        <v>26</v>
      </c>
      <c r="D7" s="60">
        <v>4</v>
      </c>
      <c r="E7" s="48"/>
      <c r="F7" s="64">
        <f t="shared" si="0"/>
        <v>0</v>
      </c>
    </row>
    <row r="8" spans="1:6" x14ac:dyDescent="0.25">
      <c r="A8" s="58"/>
      <c r="B8" s="60" t="s">
        <v>595</v>
      </c>
      <c r="C8" s="60" t="s">
        <v>26</v>
      </c>
      <c r="D8" s="60">
        <v>6</v>
      </c>
      <c r="E8" s="48"/>
      <c r="F8" s="64">
        <f t="shared" si="0"/>
        <v>0</v>
      </c>
    </row>
    <row r="9" spans="1:6" x14ac:dyDescent="0.25">
      <c r="A9" s="58"/>
      <c r="B9" s="57" t="s">
        <v>596</v>
      </c>
      <c r="C9" s="60" t="s">
        <v>26</v>
      </c>
      <c r="D9" s="60">
        <v>6</v>
      </c>
      <c r="E9" s="48"/>
      <c r="F9" s="64">
        <f t="shared" si="0"/>
        <v>0</v>
      </c>
    </row>
    <row r="10" spans="1:6" x14ac:dyDescent="0.25">
      <c r="A10" s="58"/>
      <c r="B10" s="60" t="s">
        <v>597</v>
      </c>
      <c r="C10" s="60" t="s">
        <v>26</v>
      </c>
      <c r="D10" s="60">
        <v>2</v>
      </c>
      <c r="E10" s="48"/>
      <c r="F10" s="64">
        <f t="shared" si="0"/>
        <v>0</v>
      </c>
    </row>
    <row r="11" spans="1:6" x14ac:dyDescent="0.25">
      <c r="A11" s="58"/>
      <c r="B11" s="60" t="s">
        <v>598</v>
      </c>
      <c r="C11" s="60" t="s">
        <v>26</v>
      </c>
      <c r="D11" s="60">
        <v>1</v>
      </c>
      <c r="E11" s="48"/>
      <c r="F11" s="64">
        <f t="shared" si="0"/>
        <v>0</v>
      </c>
    </row>
    <row r="12" spans="1:6" x14ac:dyDescent="0.25">
      <c r="A12" s="58"/>
      <c r="B12" s="68" t="s">
        <v>599</v>
      </c>
      <c r="C12" s="60" t="s">
        <v>26</v>
      </c>
      <c r="D12" s="57">
        <v>2</v>
      </c>
      <c r="E12" s="48"/>
      <c r="F12" s="64">
        <f t="shared" si="0"/>
        <v>0</v>
      </c>
    </row>
    <row r="13" spans="1:6" x14ac:dyDescent="0.25">
      <c r="A13" s="58"/>
      <c r="B13" s="68" t="s">
        <v>600</v>
      </c>
      <c r="C13" s="60" t="s">
        <v>26</v>
      </c>
      <c r="D13" s="57">
        <v>1</v>
      </c>
      <c r="E13" s="48"/>
      <c r="F13" s="64">
        <f t="shared" si="0"/>
        <v>0</v>
      </c>
    </row>
    <row r="14" spans="1:6" x14ac:dyDescent="0.25">
      <c r="A14" s="58"/>
      <c r="B14" s="68" t="s">
        <v>601</v>
      </c>
      <c r="C14" s="60" t="s">
        <v>26</v>
      </c>
      <c r="D14" s="57">
        <v>2</v>
      </c>
      <c r="E14" s="48"/>
      <c r="F14" s="64">
        <f t="shared" si="0"/>
        <v>0</v>
      </c>
    </row>
    <row r="15" spans="1:6" x14ac:dyDescent="0.25">
      <c r="A15" s="58"/>
      <c r="B15" s="68" t="s">
        <v>602</v>
      </c>
      <c r="C15" s="60" t="s">
        <v>26</v>
      </c>
      <c r="D15" s="57">
        <v>1</v>
      </c>
      <c r="E15" s="48"/>
      <c r="F15" s="64">
        <f t="shared" si="0"/>
        <v>0</v>
      </c>
    </row>
    <row r="16" spans="1:6" x14ac:dyDescent="0.25">
      <c r="A16" s="58"/>
      <c r="B16" s="68" t="s">
        <v>603</v>
      </c>
      <c r="C16" s="60" t="s">
        <v>26</v>
      </c>
      <c r="D16" s="57">
        <v>1</v>
      </c>
      <c r="E16" s="48"/>
      <c r="F16" s="64">
        <f t="shared" si="0"/>
        <v>0</v>
      </c>
    </row>
    <row r="17" spans="1:6" x14ac:dyDescent="0.25">
      <c r="A17" s="58"/>
      <c r="B17" s="68" t="s">
        <v>604</v>
      </c>
      <c r="C17" s="60" t="s">
        <v>26</v>
      </c>
      <c r="D17" s="57">
        <v>1</v>
      </c>
      <c r="E17" s="48"/>
      <c r="F17" s="64">
        <f>D17*E17</f>
        <v>0</v>
      </c>
    </row>
    <row r="18" spans="1:6" x14ac:dyDescent="0.25">
      <c r="A18" s="58"/>
      <c r="B18" s="68" t="s">
        <v>605</v>
      </c>
      <c r="C18" s="60" t="s">
        <v>26</v>
      </c>
      <c r="D18" s="57">
        <v>1</v>
      </c>
      <c r="E18" s="48"/>
      <c r="F18" s="64">
        <f t="shared" ref="F18:F55" si="1">D18*E18</f>
        <v>0</v>
      </c>
    </row>
    <row r="19" spans="1:6" x14ac:dyDescent="0.25">
      <c r="A19" s="58"/>
      <c r="B19" s="68" t="s">
        <v>606</v>
      </c>
      <c r="C19" s="60" t="s">
        <v>26</v>
      </c>
      <c r="D19" s="60">
        <v>2</v>
      </c>
      <c r="E19" s="48"/>
      <c r="F19" s="64">
        <f t="shared" si="1"/>
        <v>0</v>
      </c>
    </row>
    <row r="20" spans="1:6" x14ac:dyDescent="0.25">
      <c r="A20" s="58"/>
      <c r="B20" s="68" t="s">
        <v>607</v>
      </c>
      <c r="C20" s="60" t="s">
        <v>26</v>
      </c>
      <c r="D20" s="60">
        <v>2</v>
      </c>
      <c r="E20" s="48"/>
      <c r="F20" s="64">
        <f t="shared" si="1"/>
        <v>0</v>
      </c>
    </row>
    <row r="21" spans="1:6" ht="30" x14ac:dyDescent="0.25">
      <c r="A21" s="58"/>
      <c r="B21" s="68" t="s">
        <v>608</v>
      </c>
      <c r="C21" s="60" t="s">
        <v>26</v>
      </c>
      <c r="D21" s="60">
        <v>2</v>
      </c>
      <c r="E21" s="48"/>
      <c r="F21" s="64">
        <f>D21*E21</f>
        <v>0</v>
      </c>
    </row>
    <row r="22" spans="1:6" x14ac:dyDescent="0.25">
      <c r="A22" s="58"/>
      <c r="B22" s="68" t="s">
        <v>609</v>
      </c>
      <c r="C22" s="60" t="s">
        <v>26</v>
      </c>
      <c r="D22" s="60">
        <v>2</v>
      </c>
      <c r="E22" s="48"/>
      <c r="F22" s="64">
        <f>D22*E22</f>
        <v>0</v>
      </c>
    </row>
    <row r="23" spans="1:6" x14ac:dyDescent="0.25">
      <c r="A23" s="58"/>
      <c r="B23" s="68" t="s">
        <v>610</v>
      </c>
      <c r="C23" s="60" t="s">
        <v>26</v>
      </c>
      <c r="D23" s="60">
        <v>2</v>
      </c>
      <c r="E23" s="48"/>
      <c r="F23" s="64">
        <f>D23*E23</f>
        <v>0</v>
      </c>
    </row>
    <row r="24" spans="1:6" x14ac:dyDescent="0.25">
      <c r="A24" s="58"/>
      <c r="B24" s="68" t="s">
        <v>611</v>
      </c>
      <c r="C24" s="60" t="s">
        <v>26</v>
      </c>
      <c r="D24" s="60">
        <v>2</v>
      </c>
      <c r="E24" s="48"/>
      <c r="F24" s="64">
        <f>D24*E24</f>
        <v>0</v>
      </c>
    </row>
    <row r="25" spans="1:6" x14ac:dyDescent="0.25">
      <c r="A25" s="58"/>
      <c r="B25" s="68" t="s">
        <v>612</v>
      </c>
      <c r="C25" s="60" t="s">
        <v>26</v>
      </c>
      <c r="D25" s="60">
        <v>2</v>
      </c>
      <c r="E25" s="48"/>
      <c r="F25" s="64">
        <f>D25*E25</f>
        <v>0</v>
      </c>
    </row>
    <row r="26" spans="1:6" x14ac:dyDescent="0.25">
      <c r="A26" s="58"/>
      <c r="B26" s="68" t="s">
        <v>613</v>
      </c>
      <c r="C26" s="60" t="s">
        <v>26</v>
      </c>
      <c r="D26" s="57">
        <v>1</v>
      </c>
      <c r="E26" s="48"/>
      <c r="F26" s="64">
        <f t="shared" ref="F26:F43" si="2">D26*E26</f>
        <v>0</v>
      </c>
    </row>
    <row r="27" spans="1:6" x14ac:dyDescent="0.25">
      <c r="A27" s="58"/>
      <c r="B27" s="68" t="s">
        <v>614</v>
      </c>
      <c r="C27" s="60" t="s">
        <v>26</v>
      </c>
      <c r="D27" s="57">
        <v>1</v>
      </c>
      <c r="E27" s="48"/>
      <c r="F27" s="64">
        <f t="shared" si="2"/>
        <v>0</v>
      </c>
    </row>
    <row r="28" spans="1:6" x14ac:dyDescent="0.25">
      <c r="A28" s="58"/>
      <c r="B28" s="68" t="s">
        <v>615</v>
      </c>
      <c r="C28" s="60" t="s">
        <v>26</v>
      </c>
      <c r="D28" s="57">
        <v>1</v>
      </c>
      <c r="E28" s="48"/>
      <c r="F28" s="64">
        <f t="shared" si="2"/>
        <v>0</v>
      </c>
    </row>
    <row r="29" spans="1:6" x14ac:dyDescent="0.25">
      <c r="A29" s="58"/>
      <c r="B29" s="68" t="s">
        <v>616</v>
      </c>
      <c r="C29" s="60" t="s">
        <v>26</v>
      </c>
      <c r="D29" s="57">
        <v>1</v>
      </c>
      <c r="E29" s="48"/>
      <c r="F29" s="64">
        <f t="shared" si="2"/>
        <v>0</v>
      </c>
    </row>
    <row r="30" spans="1:6" x14ac:dyDescent="0.25">
      <c r="A30" s="58"/>
      <c r="B30" s="68" t="s">
        <v>617</v>
      </c>
      <c r="C30" s="60" t="s">
        <v>26</v>
      </c>
      <c r="D30" s="57">
        <v>1</v>
      </c>
      <c r="E30" s="48"/>
      <c r="F30" s="64">
        <f t="shared" si="2"/>
        <v>0</v>
      </c>
    </row>
    <row r="31" spans="1:6" x14ac:dyDescent="0.25">
      <c r="A31" s="58"/>
      <c r="B31" s="68" t="s">
        <v>618</v>
      </c>
      <c r="C31" s="60" t="s">
        <v>26</v>
      </c>
      <c r="D31" s="57">
        <v>2</v>
      </c>
      <c r="E31" s="48"/>
      <c r="F31" s="64">
        <f t="shared" si="2"/>
        <v>0</v>
      </c>
    </row>
    <row r="32" spans="1:6" x14ac:dyDescent="0.25">
      <c r="A32" s="58"/>
      <c r="B32" s="68" t="s">
        <v>619</v>
      </c>
      <c r="C32" s="60" t="s">
        <v>26</v>
      </c>
      <c r="D32" s="57">
        <v>1</v>
      </c>
      <c r="E32" s="48"/>
      <c r="F32" s="64">
        <f t="shared" si="2"/>
        <v>0</v>
      </c>
    </row>
    <row r="33" spans="1:6" x14ac:dyDescent="0.25">
      <c r="A33" s="58"/>
      <c r="B33" s="68" t="s">
        <v>620</v>
      </c>
      <c r="C33" s="60" t="s">
        <v>26</v>
      </c>
      <c r="D33" s="57">
        <v>2</v>
      </c>
      <c r="E33" s="48"/>
      <c r="F33" s="64">
        <f t="shared" si="2"/>
        <v>0</v>
      </c>
    </row>
    <row r="34" spans="1:6" x14ac:dyDescent="0.25">
      <c r="A34" s="58"/>
      <c r="B34" s="68" t="s">
        <v>621</v>
      </c>
      <c r="C34" s="60" t="s">
        <v>26</v>
      </c>
      <c r="D34" s="57">
        <v>1</v>
      </c>
      <c r="E34" s="48"/>
      <c r="F34" s="64">
        <f t="shared" si="2"/>
        <v>0</v>
      </c>
    </row>
    <row r="35" spans="1:6" x14ac:dyDescent="0.25">
      <c r="A35" s="58"/>
      <c r="B35" s="68" t="s">
        <v>622</v>
      </c>
      <c r="C35" s="60" t="s">
        <v>26</v>
      </c>
      <c r="D35" s="57">
        <v>1</v>
      </c>
      <c r="E35" s="48"/>
      <c r="F35" s="64">
        <f t="shared" ref="F35:F39" si="3">D35*E35</f>
        <v>0</v>
      </c>
    </row>
    <row r="36" spans="1:6" x14ac:dyDescent="0.25">
      <c r="A36" s="58"/>
      <c r="B36" s="68" t="s">
        <v>623</v>
      </c>
      <c r="C36" s="60" t="s">
        <v>26</v>
      </c>
      <c r="D36" s="57">
        <v>1</v>
      </c>
      <c r="E36" s="48"/>
      <c r="F36" s="64">
        <f t="shared" si="3"/>
        <v>0</v>
      </c>
    </row>
    <row r="37" spans="1:6" x14ac:dyDescent="0.25">
      <c r="A37" s="58"/>
      <c r="B37" s="68" t="s">
        <v>624</v>
      </c>
      <c r="C37" s="60" t="s">
        <v>26</v>
      </c>
      <c r="D37" s="57">
        <v>1</v>
      </c>
      <c r="E37" s="48"/>
      <c r="F37" s="64">
        <f t="shared" si="3"/>
        <v>0</v>
      </c>
    </row>
    <row r="38" spans="1:6" x14ac:dyDescent="0.25">
      <c r="A38" s="58"/>
      <c r="B38" s="68" t="s">
        <v>625</v>
      </c>
      <c r="C38" s="60" t="s">
        <v>26</v>
      </c>
      <c r="D38" s="57">
        <v>1</v>
      </c>
      <c r="E38" s="48"/>
      <c r="F38" s="64">
        <f t="shared" si="3"/>
        <v>0</v>
      </c>
    </row>
    <row r="39" spans="1:6" x14ac:dyDescent="0.25">
      <c r="A39" s="58"/>
      <c r="B39" s="68" t="s">
        <v>626</v>
      </c>
      <c r="C39" s="60" t="s">
        <v>26</v>
      </c>
      <c r="D39" s="57">
        <v>1</v>
      </c>
      <c r="E39" s="48"/>
      <c r="F39" s="64">
        <f t="shared" si="3"/>
        <v>0</v>
      </c>
    </row>
    <row r="40" spans="1:6" x14ac:dyDescent="0.25">
      <c r="A40" s="58"/>
      <c r="B40" s="68" t="s">
        <v>627</v>
      </c>
      <c r="C40" s="60" t="s">
        <v>26</v>
      </c>
      <c r="D40" s="57">
        <v>1</v>
      </c>
      <c r="E40" s="48"/>
      <c r="F40" s="64">
        <f t="shared" si="2"/>
        <v>0</v>
      </c>
    </row>
    <row r="41" spans="1:6" x14ac:dyDescent="0.25">
      <c r="A41" s="58"/>
      <c r="B41" s="68" t="s">
        <v>628</v>
      </c>
      <c r="C41" s="60" t="s">
        <v>26</v>
      </c>
      <c r="D41" s="57">
        <v>1</v>
      </c>
      <c r="E41" s="48"/>
      <c r="F41" s="64">
        <f t="shared" si="2"/>
        <v>0</v>
      </c>
    </row>
    <row r="42" spans="1:6" x14ac:dyDescent="0.25">
      <c r="A42" s="58"/>
      <c r="B42" s="68" t="s">
        <v>629</v>
      </c>
      <c r="C42" s="60" t="s">
        <v>26</v>
      </c>
      <c r="D42" s="57">
        <v>1</v>
      </c>
      <c r="E42" s="48"/>
      <c r="F42" s="64">
        <f t="shared" ref="F42" si="4">D42*E42</f>
        <v>0</v>
      </c>
    </row>
    <row r="43" spans="1:6" ht="30" x14ac:dyDescent="0.25">
      <c r="A43" s="59"/>
      <c r="B43" s="68" t="s">
        <v>630</v>
      </c>
      <c r="C43" s="60" t="s">
        <v>26</v>
      </c>
      <c r="D43" s="57">
        <v>1</v>
      </c>
      <c r="E43" s="48"/>
      <c r="F43" s="64">
        <f t="shared" si="2"/>
        <v>0</v>
      </c>
    </row>
    <row r="44" spans="1:6" x14ac:dyDescent="0.25">
      <c r="A44" s="57" t="s">
        <v>16</v>
      </c>
      <c r="B44" s="57" t="s">
        <v>417</v>
      </c>
      <c r="C44" s="60" t="s">
        <v>26</v>
      </c>
      <c r="D44" s="57">
        <v>4</v>
      </c>
      <c r="E44" s="48"/>
      <c r="F44" s="64">
        <f t="shared" si="1"/>
        <v>0</v>
      </c>
    </row>
    <row r="45" spans="1:6" ht="30" x14ac:dyDescent="0.25">
      <c r="A45" s="57" t="s">
        <v>17</v>
      </c>
      <c r="B45" s="57" t="s">
        <v>418</v>
      </c>
      <c r="C45" s="60" t="s">
        <v>26</v>
      </c>
      <c r="D45" s="57">
        <v>1</v>
      </c>
      <c r="E45" s="48"/>
      <c r="F45" s="64">
        <f t="shared" si="1"/>
        <v>0</v>
      </c>
    </row>
    <row r="46" spans="1:6" x14ac:dyDescent="0.25">
      <c r="A46" s="57" t="s">
        <v>18</v>
      </c>
      <c r="B46" s="57" t="s">
        <v>419</v>
      </c>
      <c r="C46" s="60" t="s">
        <v>26</v>
      </c>
      <c r="D46" s="57">
        <v>4</v>
      </c>
      <c r="E46" s="48"/>
      <c r="F46" s="64">
        <f t="shared" si="1"/>
        <v>0</v>
      </c>
    </row>
    <row r="47" spans="1:6" ht="30" x14ac:dyDescent="0.25">
      <c r="A47" s="57" t="s">
        <v>22</v>
      </c>
      <c r="B47" s="57" t="s">
        <v>420</v>
      </c>
      <c r="C47" s="60" t="s">
        <v>26</v>
      </c>
      <c r="D47" s="57">
        <v>1</v>
      </c>
      <c r="E47" s="48"/>
      <c r="F47" s="64">
        <f t="shared" si="1"/>
        <v>0</v>
      </c>
    </row>
    <row r="48" spans="1:6" ht="30" x14ac:dyDescent="0.25">
      <c r="A48" s="57" t="s">
        <v>23</v>
      </c>
      <c r="B48" s="57" t="s">
        <v>421</v>
      </c>
      <c r="C48" s="60" t="s">
        <v>26</v>
      </c>
      <c r="D48" s="57">
        <v>4</v>
      </c>
      <c r="E48" s="48"/>
      <c r="F48" s="64">
        <f t="shared" si="1"/>
        <v>0</v>
      </c>
    </row>
    <row r="49" spans="1:6" x14ac:dyDescent="0.25">
      <c r="A49" s="57" t="s">
        <v>14</v>
      </c>
      <c r="B49" s="57" t="s">
        <v>422</v>
      </c>
      <c r="C49" s="60" t="s">
        <v>26</v>
      </c>
      <c r="D49" s="57">
        <v>4</v>
      </c>
      <c r="E49" s="48"/>
      <c r="F49" s="64">
        <f t="shared" si="1"/>
        <v>0</v>
      </c>
    </row>
    <row r="50" spans="1:6" ht="30" x14ac:dyDescent="0.25">
      <c r="A50" s="57" t="s">
        <v>19</v>
      </c>
      <c r="B50" s="57" t="s">
        <v>423</v>
      </c>
      <c r="C50" s="60" t="s">
        <v>26</v>
      </c>
      <c r="D50" s="57">
        <v>1</v>
      </c>
      <c r="E50" s="48"/>
      <c r="F50" s="64">
        <f t="shared" si="1"/>
        <v>0</v>
      </c>
    </row>
    <row r="51" spans="1:6" x14ac:dyDescent="0.25">
      <c r="A51" s="57" t="s">
        <v>20</v>
      </c>
      <c r="B51" s="57" t="s">
        <v>424</v>
      </c>
      <c r="C51" s="60" t="s">
        <v>26</v>
      </c>
      <c r="D51" s="57">
        <v>4</v>
      </c>
      <c r="E51" s="48"/>
      <c r="F51" s="64">
        <f t="shared" si="1"/>
        <v>0</v>
      </c>
    </row>
    <row r="52" spans="1:6" ht="30" x14ac:dyDescent="0.25">
      <c r="A52" s="57" t="s">
        <v>21</v>
      </c>
      <c r="B52" s="57" t="s">
        <v>425</v>
      </c>
      <c r="C52" s="60" t="s">
        <v>26</v>
      </c>
      <c r="D52" s="57">
        <v>1</v>
      </c>
      <c r="E52" s="48"/>
      <c r="F52" s="64">
        <f t="shared" si="1"/>
        <v>0</v>
      </c>
    </row>
    <row r="53" spans="1:6" x14ac:dyDescent="0.25">
      <c r="A53" s="57" t="s">
        <v>35</v>
      </c>
      <c r="B53" s="57" t="s">
        <v>426</v>
      </c>
      <c r="C53" s="60" t="s">
        <v>26</v>
      </c>
      <c r="D53" s="57">
        <v>4</v>
      </c>
      <c r="E53" s="48"/>
      <c r="F53" s="64">
        <f t="shared" si="1"/>
        <v>0</v>
      </c>
    </row>
    <row r="54" spans="1:6" ht="30" x14ac:dyDescent="0.25">
      <c r="A54" s="57" t="s">
        <v>37</v>
      </c>
      <c r="B54" s="57" t="s">
        <v>427</v>
      </c>
      <c r="C54" s="60" t="s">
        <v>26</v>
      </c>
      <c r="D54" s="57">
        <v>1</v>
      </c>
      <c r="E54" s="48"/>
      <c r="F54" s="64">
        <f t="shared" si="1"/>
        <v>0</v>
      </c>
    </row>
    <row r="55" spans="1:6" x14ac:dyDescent="0.25">
      <c r="A55" s="57" t="s">
        <v>38</v>
      </c>
      <c r="B55" s="57" t="s">
        <v>428</v>
      </c>
      <c r="C55" s="60" t="s">
        <v>26</v>
      </c>
      <c r="D55" s="57">
        <v>4</v>
      </c>
      <c r="E55" s="48"/>
      <c r="F55" s="64">
        <f t="shared" si="1"/>
        <v>0</v>
      </c>
    </row>
    <row r="56" spans="1:6" ht="37.5" customHeight="1" x14ac:dyDescent="0.25">
      <c r="A56" s="74"/>
      <c r="E56" s="73" t="s">
        <v>52</v>
      </c>
      <c r="F56" s="63">
        <f>F4+SUM(F44:F55)</f>
        <v>0</v>
      </c>
    </row>
    <row r="57" spans="1:6" ht="37.5" customHeight="1" x14ac:dyDescent="0.25">
      <c r="E57" s="62" t="s">
        <v>82</v>
      </c>
      <c r="F57" s="50"/>
    </row>
    <row r="58" spans="1:6" ht="37.5" customHeight="1" x14ac:dyDescent="0.25">
      <c r="E58" s="62" t="s">
        <v>575</v>
      </c>
      <c r="F58" s="63">
        <f>F56+F56*F57</f>
        <v>0</v>
      </c>
    </row>
  </sheetData>
  <sheetProtection algorithmName="SHA-512" hashValue="C+1SB6jYdZOUVCnnZkUOaeKjHjEMs8oBegvyGV4RoKotn1NcjdohoLfOWRygvrO6hwT+16weX2DzxqLcLzgQ0A==" saltValue="TL4qACiLixtpmcHVodt+gA==" spinCount="100000" sheet="1" objects="1" scenarios="1" formatCells="0" formatColumns="0" formatRows="0"/>
  <mergeCells count="2">
    <mergeCell ref="A2:F2"/>
    <mergeCell ref="A4:A43"/>
  </mergeCells>
  <phoneticPr fontId="10"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E6321-BBF3-4D70-9AD7-AF794B3A3F79}">
  <dimension ref="A1:J50"/>
  <sheetViews>
    <sheetView view="pageBreakPreview" zoomScaleNormal="100" zoomScaleSheetLayoutView="100" workbookViewId="0">
      <selection activeCell="L49" sqref="L49"/>
    </sheetView>
  </sheetViews>
  <sheetFormatPr defaultRowHeight="15" x14ac:dyDescent="0.25"/>
  <cols>
    <col min="1" max="1" width="5.7109375" style="11" customWidth="1"/>
    <col min="2" max="2" width="24" style="11" customWidth="1"/>
    <col min="3" max="4" width="9.140625" style="11"/>
    <col min="5" max="5" width="17.28515625" style="11" customWidth="1"/>
    <col min="6" max="6" width="17.85546875" style="11" customWidth="1"/>
    <col min="7" max="16384" width="9.140625" style="11"/>
  </cols>
  <sheetData>
    <row r="1" spans="1:6" ht="47.25" customHeight="1" x14ac:dyDescent="0.25"/>
    <row r="2" spans="1:6" ht="15.75" x14ac:dyDescent="0.25">
      <c r="A2" s="52" t="s">
        <v>457</v>
      </c>
      <c r="B2" s="53"/>
      <c r="C2" s="53"/>
      <c r="D2" s="53"/>
      <c r="E2" s="53"/>
      <c r="F2" s="54"/>
    </row>
    <row r="3" spans="1:6" s="47" customFormat="1" ht="48" customHeight="1" x14ac:dyDescent="0.25">
      <c r="A3" s="55" t="s">
        <v>12</v>
      </c>
      <c r="B3" s="55" t="s">
        <v>47</v>
      </c>
      <c r="C3" s="55" t="s">
        <v>48</v>
      </c>
      <c r="D3" s="55" t="s">
        <v>49</v>
      </c>
      <c r="E3" s="55" t="s">
        <v>51</v>
      </c>
      <c r="F3" s="55" t="s">
        <v>50</v>
      </c>
    </row>
    <row r="4" spans="1:6" ht="30" x14ac:dyDescent="0.25">
      <c r="A4" s="67" t="s">
        <v>15</v>
      </c>
      <c r="B4" s="60" t="s">
        <v>562</v>
      </c>
      <c r="C4" s="60" t="s">
        <v>26</v>
      </c>
      <c r="D4" s="60">
        <f>SUM(D5:D11)</f>
        <v>18</v>
      </c>
      <c r="E4" s="64" t="s">
        <v>67</v>
      </c>
      <c r="F4" s="64">
        <f>SUM(F5:F11)</f>
        <v>0</v>
      </c>
    </row>
    <row r="5" spans="1:6" x14ac:dyDescent="0.25">
      <c r="A5" s="67"/>
      <c r="B5" s="60" t="s">
        <v>55</v>
      </c>
      <c r="C5" s="60" t="s">
        <v>26</v>
      </c>
      <c r="D5" s="60">
        <v>2</v>
      </c>
      <c r="E5" s="48"/>
      <c r="F5" s="64">
        <f t="shared" ref="F5:F15" si="0">D5*E5</f>
        <v>0</v>
      </c>
    </row>
    <row r="6" spans="1:6" x14ac:dyDescent="0.25">
      <c r="A6" s="67"/>
      <c r="B6" s="60" t="s">
        <v>56</v>
      </c>
      <c r="C6" s="60" t="s">
        <v>26</v>
      </c>
      <c r="D6" s="60">
        <v>1</v>
      </c>
      <c r="E6" s="48"/>
      <c r="F6" s="64">
        <f t="shared" si="0"/>
        <v>0</v>
      </c>
    </row>
    <row r="7" spans="1:6" x14ac:dyDescent="0.25">
      <c r="A7" s="67"/>
      <c r="B7" s="60" t="s">
        <v>57</v>
      </c>
      <c r="C7" s="60" t="s">
        <v>26</v>
      </c>
      <c r="D7" s="60">
        <v>4</v>
      </c>
      <c r="E7" s="48"/>
      <c r="F7" s="64">
        <f t="shared" si="0"/>
        <v>0</v>
      </c>
    </row>
    <row r="8" spans="1:6" x14ac:dyDescent="0.25">
      <c r="A8" s="67"/>
      <c r="B8" s="60" t="s">
        <v>58</v>
      </c>
      <c r="C8" s="60" t="s">
        <v>26</v>
      </c>
      <c r="D8" s="60">
        <v>2</v>
      </c>
      <c r="E8" s="48"/>
      <c r="F8" s="64">
        <f t="shared" si="0"/>
        <v>0</v>
      </c>
    </row>
    <row r="9" spans="1:6" x14ac:dyDescent="0.25">
      <c r="A9" s="67"/>
      <c r="B9" s="57" t="s">
        <v>59</v>
      </c>
      <c r="C9" s="60" t="s">
        <v>26</v>
      </c>
      <c r="D9" s="60">
        <v>4</v>
      </c>
      <c r="E9" s="48"/>
      <c r="F9" s="64">
        <f t="shared" si="0"/>
        <v>0</v>
      </c>
    </row>
    <row r="10" spans="1:6" x14ac:dyDescent="0.25">
      <c r="A10" s="67"/>
      <c r="B10" s="60" t="s">
        <v>60</v>
      </c>
      <c r="C10" s="60" t="s">
        <v>26</v>
      </c>
      <c r="D10" s="60">
        <v>4</v>
      </c>
      <c r="E10" s="48"/>
      <c r="F10" s="64">
        <f t="shared" si="0"/>
        <v>0</v>
      </c>
    </row>
    <row r="11" spans="1:6" x14ac:dyDescent="0.25">
      <c r="A11" s="67"/>
      <c r="B11" s="60" t="s">
        <v>61</v>
      </c>
      <c r="C11" s="60" t="s">
        <v>26</v>
      </c>
      <c r="D11" s="60">
        <v>1</v>
      </c>
      <c r="E11" s="48"/>
      <c r="F11" s="64">
        <f t="shared" si="0"/>
        <v>0</v>
      </c>
    </row>
    <row r="12" spans="1:6" ht="45" x14ac:dyDescent="0.25">
      <c r="A12" s="56" t="s">
        <v>16</v>
      </c>
      <c r="B12" s="60" t="s">
        <v>563</v>
      </c>
      <c r="C12" s="60" t="s">
        <v>26</v>
      </c>
      <c r="D12" s="60">
        <f>SUM(D13:D15)</f>
        <v>3</v>
      </c>
      <c r="E12" s="64" t="s">
        <v>67</v>
      </c>
      <c r="F12" s="64">
        <f>SUM(F13:F15)</f>
        <v>0</v>
      </c>
    </row>
    <row r="13" spans="1:6" x14ac:dyDescent="0.25">
      <c r="A13" s="58"/>
      <c r="B13" s="60" t="s">
        <v>55</v>
      </c>
      <c r="C13" s="60" t="s">
        <v>26</v>
      </c>
      <c r="D13" s="57">
        <v>1</v>
      </c>
      <c r="E13" s="48"/>
      <c r="F13" s="64">
        <f t="shared" si="0"/>
        <v>0</v>
      </c>
    </row>
    <row r="14" spans="1:6" x14ac:dyDescent="0.25">
      <c r="A14" s="58"/>
      <c r="B14" s="60" t="s">
        <v>56</v>
      </c>
      <c r="C14" s="60" t="s">
        <v>26</v>
      </c>
      <c r="D14" s="57">
        <v>1</v>
      </c>
      <c r="E14" s="48"/>
      <c r="F14" s="64">
        <f t="shared" si="0"/>
        <v>0</v>
      </c>
    </row>
    <row r="15" spans="1:6" x14ac:dyDescent="0.25">
      <c r="A15" s="59"/>
      <c r="B15" s="68" t="s">
        <v>57</v>
      </c>
      <c r="C15" s="60" t="s">
        <v>26</v>
      </c>
      <c r="D15" s="57">
        <v>1</v>
      </c>
      <c r="E15" s="48"/>
      <c r="F15" s="64">
        <f t="shared" si="0"/>
        <v>0</v>
      </c>
    </row>
    <row r="16" spans="1:6" ht="30" x14ac:dyDescent="0.25">
      <c r="A16" s="57" t="s">
        <v>17</v>
      </c>
      <c r="B16" s="57" t="s">
        <v>429</v>
      </c>
      <c r="C16" s="60" t="s">
        <v>26</v>
      </c>
      <c r="D16" s="57">
        <v>1</v>
      </c>
      <c r="E16" s="48"/>
      <c r="F16" s="64">
        <f t="shared" ref="F16:F47" si="1">D16*E16</f>
        <v>0</v>
      </c>
    </row>
    <row r="17" spans="1:6" x14ac:dyDescent="0.25">
      <c r="A17" s="57" t="s">
        <v>18</v>
      </c>
      <c r="B17" s="57" t="s">
        <v>430</v>
      </c>
      <c r="C17" s="60" t="s">
        <v>26</v>
      </c>
      <c r="D17" s="57">
        <v>1</v>
      </c>
      <c r="E17" s="48"/>
      <c r="F17" s="64">
        <f t="shared" si="1"/>
        <v>0</v>
      </c>
    </row>
    <row r="18" spans="1:6" ht="30" x14ac:dyDescent="0.25">
      <c r="A18" s="57" t="s">
        <v>22</v>
      </c>
      <c r="B18" s="57" t="s">
        <v>431</v>
      </c>
      <c r="C18" s="60" t="s">
        <v>26</v>
      </c>
      <c r="D18" s="57">
        <v>1</v>
      </c>
      <c r="E18" s="48"/>
      <c r="F18" s="64">
        <f t="shared" si="1"/>
        <v>0</v>
      </c>
    </row>
    <row r="19" spans="1:6" x14ac:dyDescent="0.25">
      <c r="A19" s="57" t="s">
        <v>23</v>
      </c>
      <c r="B19" s="57" t="s">
        <v>432</v>
      </c>
      <c r="C19" s="60" t="s">
        <v>26</v>
      </c>
      <c r="D19" s="57">
        <v>1</v>
      </c>
      <c r="E19" s="48"/>
      <c r="F19" s="64">
        <f t="shared" si="1"/>
        <v>0</v>
      </c>
    </row>
    <row r="20" spans="1:6" x14ac:dyDescent="0.25">
      <c r="A20" s="57" t="s">
        <v>14</v>
      </c>
      <c r="B20" s="57" t="s">
        <v>433</v>
      </c>
      <c r="C20" s="60" t="s">
        <v>26</v>
      </c>
      <c r="D20" s="57">
        <v>1</v>
      </c>
      <c r="E20" s="48"/>
      <c r="F20" s="64">
        <f t="shared" si="1"/>
        <v>0</v>
      </c>
    </row>
    <row r="21" spans="1:6" x14ac:dyDescent="0.25">
      <c r="A21" s="57" t="s">
        <v>19</v>
      </c>
      <c r="B21" s="57" t="s">
        <v>434</v>
      </c>
      <c r="C21" s="60" t="s">
        <v>26</v>
      </c>
      <c r="D21" s="57">
        <v>1</v>
      </c>
      <c r="E21" s="48"/>
      <c r="F21" s="64">
        <f t="shared" si="1"/>
        <v>0</v>
      </c>
    </row>
    <row r="22" spans="1:6" ht="30" x14ac:dyDescent="0.25">
      <c r="A22" s="57" t="s">
        <v>20</v>
      </c>
      <c r="B22" s="57" t="s">
        <v>435</v>
      </c>
      <c r="C22" s="60" t="s">
        <v>26</v>
      </c>
      <c r="D22" s="57">
        <v>1</v>
      </c>
      <c r="E22" s="48"/>
      <c r="F22" s="64">
        <f t="shared" si="1"/>
        <v>0</v>
      </c>
    </row>
    <row r="23" spans="1:6" x14ac:dyDescent="0.25">
      <c r="A23" s="57" t="s">
        <v>21</v>
      </c>
      <c r="B23" s="57" t="s">
        <v>436</v>
      </c>
      <c r="C23" s="60" t="s">
        <v>26</v>
      </c>
      <c r="D23" s="57">
        <v>58</v>
      </c>
      <c r="E23" s="48"/>
      <c r="F23" s="64">
        <f t="shared" si="1"/>
        <v>0</v>
      </c>
    </row>
    <row r="24" spans="1:6" x14ac:dyDescent="0.25">
      <c r="A24" s="57" t="s">
        <v>35</v>
      </c>
      <c r="B24" s="57" t="s">
        <v>437</v>
      </c>
      <c r="C24" s="60" t="s">
        <v>26</v>
      </c>
      <c r="D24" s="57">
        <v>58</v>
      </c>
      <c r="E24" s="48"/>
      <c r="F24" s="64">
        <f t="shared" si="1"/>
        <v>0</v>
      </c>
    </row>
    <row r="25" spans="1:6" ht="45" x14ac:dyDescent="0.25">
      <c r="A25" s="57" t="s">
        <v>37</v>
      </c>
      <c r="B25" s="57" t="s">
        <v>438</v>
      </c>
      <c r="C25" s="60" t="s">
        <v>26</v>
      </c>
      <c r="D25" s="57">
        <v>1</v>
      </c>
      <c r="E25" s="48"/>
      <c r="F25" s="64">
        <f t="shared" si="1"/>
        <v>0</v>
      </c>
    </row>
    <row r="26" spans="1:6" ht="60" x14ac:dyDescent="0.25">
      <c r="A26" s="57" t="s">
        <v>38</v>
      </c>
      <c r="B26" s="57" t="s">
        <v>439</v>
      </c>
      <c r="C26" s="60" t="s">
        <v>26</v>
      </c>
      <c r="D26" s="57">
        <v>1</v>
      </c>
      <c r="E26" s="48"/>
      <c r="F26" s="64">
        <f t="shared" si="1"/>
        <v>0</v>
      </c>
    </row>
    <row r="27" spans="1:6" ht="30" x14ac:dyDescent="0.25">
      <c r="A27" s="56" t="s">
        <v>40</v>
      </c>
      <c r="B27" s="57" t="s">
        <v>440</v>
      </c>
      <c r="C27" s="60" t="s">
        <v>26</v>
      </c>
      <c r="D27" s="57">
        <v>1</v>
      </c>
      <c r="E27" s="48"/>
      <c r="F27" s="64">
        <f t="shared" si="1"/>
        <v>0</v>
      </c>
    </row>
    <row r="28" spans="1:6" x14ac:dyDescent="0.25">
      <c r="A28" s="59"/>
      <c r="B28" s="57" t="s">
        <v>591</v>
      </c>
      <c r="C28" s="60" t="s">
        <v>26</v>
      </c>
      <c r="D28" s="57">
        <v>1</v>
      </c>
      <c r="E28" s="48"/>
      <c r="F28" s="64">
        <f t="shared" si="1"/>
        <v>0</v>
      </c>
    </row>
    <row r="29" spans="1:6" ht="30" x14ac:dyDescent="0.25">
      <c r="A29" s="57" t="s">
        <v>41</v>
      </c>
      <c r="B29" s="57" t="s">
        <v>441</v>
      </c>
      <c r="C29" s="60" t="s">
        <v>26</v>
      </c>
      <c r="D29" s="57">
        <v>1</v>
      </c>
      <c r="E29" s="48"/>
      <c r="F29" s="64">
        <f t="shared" si="1"/>
        <v>0</v>
      </c>
    </row>
    <row r="30" spans="1:6" ht="30" x14ac:dyDescent="0.25">
      <c r="A30" s="57" t="s">
        <v>42</v>
      </c>
      <c r="B30" s="57" t="s">
        <v>442</v>
      </c>
      <c r="C30" s="60" t="s">
        <v>26</v>
      </c>
      <c r="D30" s="57">
        <v>1</v>
      </c>
      <c r="E30" s="48"/>
      <c r="F30" s="64">
        <f t="shared" si="1"/>
        <v>0</v>
      </c>
    </row>
    <row r="31" spans="1:6" x14ac:dyDescent="0.25">
      <c r="A31" s="57" t="s">
        <v>43</v>
      </c>
      <c r="B31" s="57" t="s">
        <v>443</v>
      </c>
      <c r="C31" s="60" t="s">
        <v>26</v>
      </c>
      <c r="D31" s="57">
        <v>1</v>
      </c>
      <c r="E31" s="48"/>
      <c r="F31" s="64">
        <f t="shared" si="1"/>
        <v>0</v>
      </c>
    </row>
    <row r="32" spans="1:6" ht="30" x14ac:dyDescent="0.25">
      <c r="A32" s="57" t="s">
        <v>45</v>
      </c>
      <c r="B32" s="57" t="s">
        <v>444</v>
      </c>
      <c r="C32" s="60" t="s">
        <v>26</v>
      </c>
      <c r="D32" s="57">
        <v>1</v>
      </c>
      <c r="E32" s="48"/>
      <c r="F32" s="64">
        <f t="shared" si="1"/>
        <v>0</v>
      </c>
    </row>
    <row r="33" spans="1:10" ht="30" x14ac:dyDescent="0.25">
      <c r="A33" s="57" t="s">
        <v>68</v>
      </c>
      <c r="B33" s="57" t="s">
        <v>445</v>
      </c>
      <c r="C33" s="60" t="s">
        <v>26</v>
      </c>
      <c r="D33" s="57">
        <v>1</v>
      </c>
      <c r="E33" s="48"/>
      <c r="F33" s="64">
        <f t="shared" si="1"/>
        <v>0</v>
      </c>
    </row>
    <row r="34" spans="1:10" x14ac:dyDescent="0.25">
      <c r="A34" s="57" t="s">
        <v>70</v>
      </c>
      <c r="B34" s="57" t="s">
        <v>446</v>
      </c>
      <c r="C34" s="60" t="s">
        <v>26</v>
      </c>
      <c r="D34" s="57">
        <v>1</v>
      </c>
      <c r="E34" s="48"/>
      <c r="F34" s="64">
        <f t="shared" si="1"/>
        <v>0</v>
      </c>
    </row>
    <row r="35" spans="1:10" x14ac:dyDescent="0.25">
      <c r="A35" s="57" t="s">
        <v>72</v>
      </c>
      <c r="B35" s="57" t="s">
        <v>447</v>
      </c>
      <c r="C35" s="60" t="s">
        <v>26</v>
      </c>
      <c r="D35" s="57">
        <v>1</v>
      </c>
      <c r="E35" s="48"/>
      <c r="F35" s="64">
        <f t="shared" si="1"/>
        <v>0</v>
      </c>
    </row>
    <row r="36" spans="1:10" x14ac:dyDescent="0.25">
      <c r="A36" s="57" t="s">
        <v>75</v>
      </c>
      <c r="B36" s="57" t="s">
        <v>448</v>
      </c>
      <c r="C36" s="60" t="s">
        <v>26</v>
      </c>
      <c r="D36" s="57">
        <v>1</v>
      </c>
      <c r="E36" s="48"/>
      <c r="F36" s="64">
        <f t="shared" si="1"/>
        <v>0</v>
      </c>
    </row>
    <row r="37" spans="1:10" x14ac:dyDescent="0.25">
      <c r="A37" s="57" t="s">
        <v>77</v>
      </c>
      <c r="B37" s="57" t="s">
        <v>449</v>
      </c>
      <c r="C37" s="60" t="s">
        <v>26</v>
      </c>
      <c r="D37" s="57">
        <v>2</v>
      </c>
      <c r="E37" s="48"/>
      <c r="F37" s="64">
        <f t="shared" si="1"/>
        <v>0</v>
      </c>
    </row>
    <row r="38" spans="1:10" ht="30" x14ac:dyDescent="0.25">
      <c r="A38" s="57" t="s">
        <v>79</v>
      </c>
      <c r="B38" s="57" t="s">
        <v>450</v>
      </c>
      <c r="C38" s="60" t="s">
        <v>26</v>
      </c>
      <c r="D38" s="57">
        <v>1</v>
      </c>
      <c r="E38" s="48"/>
      <c r="F38" s="64">
        <f t="shared" si="1"/>
        <v>0</v>
      </c>
    </row>
    <row r="39" spans="1:10" ht="30" x14ac:dyDescent="0.25">
      <c r="A39" s="57" t="s">
        <v>83</v>
      </c>
      <c r="B39" s="57" t="s">
        <v>451</v>
      </c>
      <c r="C39" s="60" t="s">
        <v>26</v>
      </c>
      <c r="D39" s="57">
        <v>1</v>
      </c>
      <c r="E39" s="48"/>
      <c r="F39" s="64">
        <f t="shared" si="1"/>
        <v>0</v>
      </c>
    </row>
    <row r="40" spans="1:10" ht="30" x14ac:dyDescent="0.25">
      <c r="A40" s="56" t="s">
        <v>84</v>
      </c>
      <c r="B40" s="57" t="s">
        <v>564</v>
      </c>
      <c r="C40" s="60" t="s">
        <v>26</v>
      </c>
      <c r="D40" s="57">
        <f>SUM(D41:D42)</f>
        <v>4</v>
      </c>
      <c r="E40" s="64" t="s">
        <v>67</v>
      </c>
      <c r="F40" s="64">
        <f>SUM(F41:F42)</f>
        <v>0</v>
      </c>
    </row>
    <row r="41" spans="1:10" x14ac:dyDescent="0.25">
      <c r="A41" s="58"/>
      <c r="B41" s="61" t="s">
        <v>55</v>
      </c>
      <c r="C41" s="60" t="s">
        <v>26</v>
      </c>
      <c r="D41" s="57">
        <v>2</v>
      </c>
      <c r="E41" s="48"/>
      <c r="F41" s="64">
        <f t="shared" si="1"/>
        <v>0</v>
      </c>
    </row>
    <row r="42" spans="1:10" x14ac:dyDescent="0.25">
      <c r="A42" s="59"/>
      <c r="B42" s="61" t="s">
        <v>56</v>
      </c>
      <c r="C42" s="60" t="s">
        <v>26</v>
      </c>
      <c r="D42" s="57">
        <v>2</v>
      </c>
      <c r="E42" s="48"/>
      <c r="F42" s="64">
        <f t="shared" si="1"/>
        <v>0</v>
      </c>
    </row>
    <row r="43" spans="1:10" x14ac:dyDescent="0.25">
      <c r="A43" s="57" t="s">
        <v>85</v>
      </c>
      <c r="B43" s="57" t="s">
        <v>452</v>
      </c>
      <c r="C43" s="60" t="s">
        <v>26</v>
      </c>
      <c r="D43" s="57">
        <v>2</v>
      </c>
      <c r="E43" s="48"/>
      <c r="F43" s="64">
        <f t="shared" si="1"/>
        <v>0</v>
      </c>
      <c r="J43" s="51"/>
    </row>
    <row r="44" spans="1:10" ht="30" x14ac:dyDescent="0.25">
      <c r="A44" s="57" t="s">
        <v>86</v>
      </c>
      <c r="B44" s="57" t="s">
        <v>453</v>
      </c>
      <c r="C44" s="60" t="s">
        <v>26</v>
      </c>
      <c r="D44" s="57">
        <v>1</v>
      </c>
      <c r="E44" s="48"/>
      <c r="F44" s="64">
        <f t="shared" si="1"/>
        <v>0</v>
      </c>
    </row>
    <row r="45" spans="1:10" ht="45" x14ac:dyDescent="0.25">
      <c r="A45" s="57" t="s">
        <v>87</v>
      </c>
      <c r="B45" s="57" t="s">
        <v>454</v>
      </c>
      <c r="C45" s="60" t="s">
        <v>26</v>
      </c>
      <c r="D45" s="57">
        <v>1</v>
      </c>
      <c r="E45" s="48"/>
      <c r="F45" s="64">
        <f t="shared" si="1"/>
        <v>0</v>
      </c>
    </row>
    <row r="46" spans="1:10" ht="30" x14ac:dyDescent="0.25">
      <c r="A46" s="57" t="s">
        <v>88</v>
      </c>
      <c r="B46" s="57" t="s">
        <v>455</v>
      </c>
      <c r="C46" s="60" t="s">
        <v>26</v>
      </c>
      <c r="D46" s="57">
        <v>1</v>
      </c>
      <c r="E46" s="48"/>
      <c r="F46" s="64">
        <f t="shared" si="1"/>
        <v>0</v>
      </c>
    </row>
    <row r="47" spans="1:10" x14ac:dyDescent="0.25">
      <c r="A47" s="57" t="s">
        <v>89</v>
      </c>
      <c r="B47" s="57" t="s">
        <v>456</v>
      </c>
      <c r="C47" s="60" t="s">
        <v>26</v>
      </c>
      <c r="D47" s="57">
        <v>1</v>
      </c>
      <c r="E47" s="48"/>
      <c r="F47" s="64">
        <f t="shared" si="1"/>
        <v>0</v>
      </c>
    </row>
    <row r="48" spans="1:10" ht="34.5" customHeight="1" x14ac:dyDescent="0.25">
      <c r="A48" s="74"/>
      <c r="E48" s="73" t="s">
        <v>52</v>
      </c>
      <c r="F48" s="63">
        <f>F4+F12+SUM(F16:F40)+SUM(F43:F47)</f>
        <v>0</v>
      </c>
    </row>
    <row r="49" spans="5:6" ht="34.5" customHeight="1" x14ac:dyDescent="0.25">
      <c r="E49" s="62" t="s">
        <v>82</v>
      </c>
      <c r="F49" s="50"/>
    </row>
    <row r="50" spans="5:6" ht="34.5" customHeight="1" x14ac:dyDescent="0.25">
      <c r="E50" s="62" t="s">
        <v>575</v>
      </c>
      <c r="F50" s="63">
        <f>F48+F48*F49</f>
        <v>0</v>
      </c>
    </row>
  </sheetData>
  <sheetProtection algorithmName="SHA-512" hashValue="i7pNFemn6Lv6d/ptPPEyPWbiUSUBijjbfNV8jp9/i4m+vXRjP4wmjyed5XRfTRdHNxwOeSxTsNpIspmp76ADvA==" saltValue="8TAeHcDfVHX6hh5OkqEVvg==" spinCount="100000" sheet="1" objects="1" scenarios="1" formatCells="0" formatColumns="0" formatRows="0"/>
  <mergeCells count="5">
    <mergeCell ref="A2:F2"/>
    <mergeCell ref="A4:A11"/>
    <mergeCell ref="A40:A42"/>
    <mergeCell ref="A12:A15"/>
    <mergeCell ref="A27:A28"/>
  </mergeCells>
  <phoneticPr fontId="1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13</vt:i4>
      </vt:variant>
    </vt:vector>
  </HeadingPairs>
  <TitlesOfParts>
    <vt:vector size="24" baseType="lpstr">
      <vt:lpstr>oferta</vt:lpstr>
      <vt:lpstr>cz I</vt:lpstr>
      <vt:lpstr>cz II</vt:lpstr>
      <vt:lpstr>cz III</vt:lpstr>
      <vt:lpstr>cz IV</vt:lpstr>
      <vt:lpstr>cz V</vt:lpstr>
      <vt:lpstr>cz VI</vt:lpstr>
      <vt:lpstr>cz VII</vt:lpstr>
      <vt:lpstr>cz VIII</vt:lpstr>
      <vt:lpstr>cz IX</vt:lpstr>
      <vt:lpstr>cz X</vt:lpstr>
      <vt:lpstr>oferta!_ftn1</vt:lpstr>
      <vt:lpstr>oferta!_ftnref1</vt:lpstr>
      <vt:lpstr>'cz I'!_Hlk190728485</vt:lpstr>
      <vt:lpstr>'cz II'!_Hlk190728485</vt:lpstr>
      <vt:lpstr>'cz III'!_Hlk190728485</vt:lpstr>
      <vt:lpstr>'cz IV'!_Hlk190728485</vt:lpstr>
      <vt:lpstr>'cz IX'!_Hlk190728485</vt:lpstr>
      <vt:lpstr>'cz V'!_Hlk190728485</vt:lpstr>
      <vt:lpstr>'cz VI'!_Hlk190728485</vt:lpstr>
      <vt:lpstr>'cz VII'!_Hlk190728485</vt:lpstr>
      <vt:lpstr>'cz VIII'!_Hlk190728485</vt:lpstr>
      <vt:lpstr>'cz X'!_Hlk190728485</vt:lpstr>
      <vt:lpstr>oferta!_Toc191058732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Agnieszka Koleśnik</cp:lastModifiedBy>
  <cp:lastPrinted>2025-03-26T20:50:06Z</cp:lastPrinted>
  <dcterms:created xsi:type="dcterms:W3CDTF">2015-06-05T18:19:34Z</dcterms:created>
  <dcterms:modified xsi:type="dcterms:W3CDTF">2025-03-28T22:34:56Z</dcterms:modified>
</cp:coreProperties>
</file>