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2024-08-13 Backup JSz\PROJEKT SMART\ETAP 3\Zakupy\"/>
    </mc:Choice>
  </mc:AlternateContent>
  <bookViews>
    <workbookView xWindow="24576" yWindow="648" windowWidth="19848" windowHeight="14100"/>
  </bookViews>
  <sheets>
    <sheet name="BOM Report" sheetId="1" r:id="rId1"/>
    <sheet name="Project Information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C11" i="1"/>
  <c r="A16" i="1"/>
  <c r="A15" i="1"/>
  <c r="O56" i="1"/>
</calcChain>
</file>

<file path=xl/sharedStrings.xml><?xml version="1.0" encoding="utf-8"?>
<sst xmlns="http://schemas.openxmlformats.org/spreadsheetml/2006/main" count="460" uniqueCount="247">
  <si>
    <t>Bill of Materials</t>
  </si>
  <si>
    <t>Source Data From:</t>
  </si>
  <si>
    <t>Variant:</t>
  </si>
  <si>
    <t>Creation Date:</t>
  </si>
  <si>
    <t>Print Date:</t>
  </si>
  <si>
    <t>Approved</t>
  </si>
  <si>
    <t>Notes</t>
  </si>
  <si>
    <t xml:space="preserve"> </t>
  </si>
  <si>
    <t>Project Full Path</t>
  </si>
  <si>
    <t>Project Filename</t>
  </si>
  <si>
    <t>Variant Name</t>
  </si>
  <si>
    <t>Data-Source Filename</t>
  </si>
  <si>
    <t>Data-Source Full Path</t>
  </si>
  <si>
    <t>Title</t>
  </si>
  <si>
    <t>Total Quantity</t>
  </si>
  <si>
    <t>Report Time</t>
  </si>
  <si>
    <t>Report Date</t>
  </si>
  <si>
    <t>Report Date &amp; Tine</t>
  </si>
  <si>
    <t>Output Name</t>
  </si>
  <si>
    <t>Output Type</t>
  </si>
  <si>
    <t>Output Generator Name</t>
  </si>
  <si>
    <t>Output Generator Description</t>
  </si>
  <si>
    <t>Item #</t>
  </si>
  <si>
    <t>Project Number</t>
  </si>
  <si>
    <t>Project Version:</t>
  </si>
  <si>
    <t>Version</t>
  </si>
  <si>
    <t>Revision</t>
  </si>
  <si>
    <t>Variant</t>
  </si>
  <si>
    <t>File</t>
  </si>
  <si>
    <t>Solution 1</t>
  </si>
  <si>
    <t>ISS_LORA_tamper_tag.PrjPcb</t>
  </si>
  <si>
    <t>1.00</t>
  </si>
  <si>
    <t>A</t>
  </si>
  <si>
    <t>None</t>
  </si>
  <si>
    <t>12.07.2024</t>
  </si>
  <si>
    <t>15:24</t>
  </si>
  <si>
    <t>Designator</t>
  </si>
  <si>
    <t>B1, B2</t>
  </si>
  <si>
    <t>BX1, BX2, BX3, BX4</t>
  </si>
  <si>
    <t>C1, C2</t>
  </si>
  <si>
    <t>C3, C5, C6, C7, C11, C25, C31</t>
  </si>
  <si>
    <t>C4, C16, C20, C21, C22, C24, C26, C32, C33</t>
  </si>
  <si>
    <t>C8, C19</t>
  </si>
  <si>
    <t>C9</t>
  </si>
  <si>
    <t>C10, C18</t>
  </si>
  <si>
    <t>C12, C14</t>
  </si>
  <si>
    <t>C13, C17, C27, C28, C29</t>
  </si>
  <si>
    <t>C15</t>
  </si>
  <si>
    <t>C23</t>
  </si>
  <si>
    <t>D1</t>
  </si>
  <si>
    <t>D2</t>
  </si>
  <si>
    <t>D3</t>
  </si>
  <si>
    <t>F1, F2, F3, F4, F5, F6</t>
  </si>
  <si>
    <t>J1</t>
  </si>
  <si>
    <t>J3</t>
  </si>
  <si>
    <t>L1</t>
  </si>
  <si>
    <t>L2, L3</t>
  </si>
  <si>
    <t>L4</t>
  </si>
  <si>
    <t>L5, L6, L7</t>
  </si>
  <si>
    <t>R1</t>
  </si>
  <si>
    <t>R2, R16, R21</t>
  </si>
  <si>
    <t>R3, R14, R19</t>
  </si>
  <si>
    <t>R4, R5, R17, R20, R26</t>
  </si>
  <si>
    <t>R6</t>
  </si>
  <si>
    <t>R7, R15</t>
  </si>
  <si>
    <t>R8, R25, R29</t>
  </si>
  <si>
    <t>R9</t>
  </si>
  <si>
    <t>R10, R11, R12, R13, R22</t>
  </si>
  <si>
    <t>R30, R31, R32, R33</t>
  </si>
  <si>
    <t>U2</t>
  </si>
  <si>
    <t>U3</t>
  </si>
  <si>
    <t>U4</t>
  </si>
  <si>
    <t>U6</t>
  </si>
  <si>
    <t>U7</t>
  </si>
  <si>
    <t>U8, U11</t>
  </si>
  <si>
    <t>U9</t>
  </si>
  <si>
    <t>U10</t>
  </si>
  <si>
    <t>U12</t>
  </si>
  <si>
    <t>Comment</t>
  </si>
  <si>
    <t>NiMH Battery</t>
  </si>
  <si>
    <t>92</t>
  </si>
  <si>
    <t>300pF</t>
  </si>
  <si>
    <t>4.7uF</t>
  </si>
  <si>
    <t>100nF</t>
  </si>
  <si>
    <t>470nF</t>
  </si>
  <si>
    <t>2.2nF</t>
  </si>
  <si>
    <t>22nF</t>
  </si>
  <si>
    <t>27nF</t>
  </si>
  <si>
    <t>10nF</t>
  </si>
  <si>
    <t>560pF</t>
  </si>
  <si>
    <t>3.4pF</t>
  </si>
  <si>
    <t>150060RS75000</t>
  </si>
  <si>
    <t>82356050050</t>
  </si>
  <si>
    <t>VS4V5BU1QST18R</t>
  </si>
  <si>
    <t>0448.200MR</t>
  </si>
  <si>
    <t>51281-0598</t>
  </si>
  <si>
    <t>B4B-ZR(LF)(SN)</t>
  </si>
  <si>
    <t>0600-00061</t>
  </si>
  <si>
    <t>1286AS-H-2R2M=P2</t>
  </si>
  <si>
    <t>760308101303</t>
  </si>
  <si>
    <t>10nH</t>
  </si>
  <si>
    <t>NTC</t>
  </si>
  <si>
    <t>0R</t>
  </si>
  <si>
    <t>100k</t>
  </si>
  <si>
    <t>11k</t>
  </si>
  <si>
    <t>3.09k</t>
  </si>
  <si>
    <t>42.2k</t>
  </si>
  <si>
    <t>1.05k</t>
  </si>
  <si>
    <t>196R</t>
  </si>
  <si>
    <t>22R</t>
  </si>
  <si>
    <t>2.2k</t>
  </si>
  <si>
    <t>TPS62840YBGR</t>
  </si>
  <si>
    <t>TPS61094DSSR</t>
  </si>
  <si>
    <t>RV-4162-C7-32.768kHz-20PPM-TA-QC</t>
  </si>
  <si>
    <t>2533020201601</t>
  </si>
  <si>
    <t>ISP4520-EU-ST</t>
  </si>
  <si>
    <t>SIP32431DNP3-T1GE4</t>
  </si>
  <si>
    <t>BQ51013BRHLR</t>
  </si>
  <si>
    <t>TMP461AIRUNR-S</t>
  </si>
  <si>
    <t>EM4325V21TP8B+</t>
  </si>
  <si>
    <t>Footprint</t>
  </si>
  <si>
    <t>Keystone_92-sideways-AA</t>
  </si>
  <si>
    <t/>
  </si>
  <si>
    <t>CAPC1005X55N</t>
  </si>
  <si>
    <t>LEDC1608X80N</t>
  </si>
  <si>
    <t>INDC1608X90N</t>
  </si>
  <si>
    <t>DFN100P100X22-2N</t>
  </si>
  <si>
    <t>LTF_0448Series</t>
  </si>
  <si>
    <t>FPC_05P-0.5mm-RA-SMD</t>
  </si>
  <si>
    <t>B4B-ZR</t>
  </si>
  <si>
    <t>INDC2016X10N</t>
  </si>
  <si>
    <t>INDC1005X60N</t>
  </si>
  <si>
    <t>RESC1005X40N</t>
  </si>
  <si>
    <t>DSBGA6_1P4XP9</t>
  </si>
  <si>
    <t>QFN50P200X300X80_HS-13N</t>
  </si>
  <si>
    <t>SON90P150X80-8N</t>
  </si>
  <si>
    <t>LGA12C50P4X4_200X200X70</t>
  </si>
  <si>
    <t>ISP4520</t>
  </si>
  <si>
    <t>SON50P160X55_HS-5N</t>
  </si>
  <si>
    <t>RHL (S-PVQFN-N20)</t>
  </si>
  <si>
    <t>RUN0010A</t>
  </si>
  <si>
    <t>EMM-TSSOP8</t>
  </si>
  <si>
    <t>Description</t>
  </si>
  <si>
    <t>NiMH Battery AA</t>
  </si>
  <si>
    <t>Battery Holder AA</t>
  </si>
  <si>
    <t>CAP 300pF C0G 5% 25V 0402</t>
  </si>
  <si>
    <t>CAP 4.7uF X5R 10% 6.3V 0402</t>
  </si>
  <si>
    <t>CAP 100nF X7R 10% 16V 0402</t>
  </si>
  <si>
    <t>CAP 470nF X5R 10% 25V 0402</t>
  </si>
  <si>
    <t>CAP 2.2nF X7R 5% 25V 0402</t>
  </si>
  <si>
    <t>CAP 22nF X5R 10% 25V 0402</t>
  </si>
  <si>
    <t>CAP 27nF X7R 10% 25V 0402</t>
  </si>
  <si>
    <t>CAP 10nF X7R 10% 25V 0402</t>
  </si>
  <si>
    <t>CAP 560pF X7R 5% 25V 0402</t>
  </si>
  <si>
    <t>CAP 3.4pF C0G 0.1pF 50V 0402</t>
  </si>
  <si>
    <t>SMT Mono-color Chip LED Waterclear</t>
  </si>
  <si>
    <t>TVS diode</t>
  </si>
  <si>
    <t>Zener diode 3.9V</t>
  </si>
  <si>
    <t>Fuse Chip Very Fast Acting 0.2A 125V SMD Solder Pad 2410 Ceramic T/R CSA/UL</t>
  </si>
  <si>
    <t>0.5mm FPC, 5P,Right Angle SMT,Double Contact,H=1.2mm,White, Tin plated</t>
  </si>
  <si>
    <t>Header, 4-Pin</t>
  </si>
  <si>
    <t>NFC Flex PCBAntenna</t>
  </si>
  <si>
    <t>2.2µH Shielded Wirewound Inductor 1.6A 192mOhm Max 0806 _2016 Metric_</t>
  </si>
  <si>
    <t>WE-WPCC Wireless Power Charging Coil</t>
  </si>
  <si>
    <t>Air-core generic inductor</t>
  </si>
  <si>
    <t>NTC (Negative Temperature Coefficient) Thermistors 10K OHM 5%</t>
  </si>
  <si>
    <t>RES 0R 1% 62.5mW 100ppm/℃ Thick Film 0402</t>
  </si>
  <si>
    <t>RES 100k 1% 62.5mW 100ppm/℃ Thick Film 0402</t>
  </si>
  <si>
    <t>RES 11k 1% 62.5mW 100ppm/℃ Thick Film 0402</t>
  </si>
  <si>
    <t>RES 3.09k 1% 62.5mW 100ppm/℃ Thick Film 0402</t>
  </si>
  <si>
    <t>RES 42.2k 1% 62.5mW 100ppm/℃ Thick Film 0402</t>
  </si>
  <si>
    <t>RES 1.05k 1% 62.5mW 100ppm/℃ Thick Film 0402</t>
  </si>
  <si>
    <t>RES 196R 1% 62.5mW 100ppm/℃ Thick Film 0402</t>
  </si>
  <si>
    <t>RES 22R 1% 62.5mW 100ppm/℃ Thick Film 0402</t>
  </si>
  <si>
    <t>RES 2.2k 1% 62.5mW 100ppm/℃ Thick Film 0402</t>
  </si>
  <si>
    <t>Conv DC-DC 1.8V to 6.5V Synchronous Step Down Single-Out 1.8V to 3.3V 0.75A 6-Pin DSBGA T/R</t>
  </si>
  <si>
    <t>60-nA quiescent current bi-directional buck/boost converter with bypass mode</t>
  </si>
  <si>
    <t>Real Time Clock Serial real-time clocks with alarm</t>
  </si>
  <si>
    <t>3-axis acceleration sensor_x000D_
WSEN-ITDS</t>
  </si>
  <si>
    <t>Power Switch/Driver 1:1 P-Channel 1.4A 4-TDFN (1.2x1.6)</t>
  </si>
  <si>
    <t>High-Efficiency Qi v1.1-Compliant Wireless Power Receiver</t>
  </si>
  <si>
    <t>High-Accuracy Remote and Local Temperature Sensor</t>
  </si>
  <si>
    <t>RFID IC with SPI, 18000-63 Type C (Gen2) and 18000-63 Type C / 18000-64 Type D (Gen2/TOTAL)</t>
  </si>
  <si>
    <t>Manufacturer 1</t>
  </si>
  <si>
    <t>Supplier 1</t>
  </si>
  <si>
    <t>Mouser</t>
  </si>
  <si>
    <t>Digi-Key</t>
  </si>
  <si>
    <t>Supplier Part Number 1</t>
  </si>
  <si>
    <t>534-092</t>
  </si>
  <si>
    <t>791-0402N301J500CT</t>
  </si>
  <si>
    <t>187-CL05A475KQ5NRNC</t>
  </si>
  <si>
    <t>581-0402YC104KAT2A</t>
  </si>
  <si>
    <t>810-C1005X5R1E474K</t>
  </si>
  <si>
    <t>81-GRM36X222J50</t>
  </si>
  <si>
    <t>963-TMK105BJ223KV-F</t>
  </si>
  <si>
    <t>791-0402B273K250CT</t>
  </si>
  <si>
    <t>791-MG15B103K250CT</t>
  </si>
  <si>
    <t>603-CC402JRX7R9BB561</t>
  </si>
  <si>
    <t>81-GJM1555C1H3R4BB1D</t>
  </si>
  <si>
    <t>710-150060RS75000</t>
  </si>
  <si>
    <t>710-82356050050</t>
  </si>
  <si>
    <t>755-VS4V5BU1QST18R</t>
  </si>
  <si>
    <t>576-0448.200MR</t>
  </si>
  <si>
    <t>538-51281-0598</t>
  </si>
  <si>
    <t>455-1659-ND</t>
  </si>
  <si>
    <t>814-0600-00061</t>
  </si>
  <si>
    <t>81-1286AS-H-2R2MP2</t>
  </si>
  <si>
    <t>710-760308101303</t>
  </si>
  <si>
    <t>81-LQG15HS10NJ02D</t>
  </si>
  <si>
    <t>81-NCP15XH103J03RC</t>
  </si>
  <si>
    <t>667-ERJ-2GE0R00X</t>
  </si>
  <si>
    <t>791-WR04X1003FTL</t>
  </si>
  <si>
    <t>603-RC0402FR-0711KL</t>
  </si>
  <si>
    <t>603-RC0402FR-073K09L</t>
  </si>
  <si>
    <t>603-RC0402FR-0742K2L</t>
  </si>
  <si>
    <t>603-RC0402FR-071K05L</t>
  </si>
  <si>
    <t>603-RC0402FR-07196RL</t>
  </si>
  <si>
    <t>603-RC0402FR-0722RL</t>
  </si>
  <si>
    <t>791-WR04X2201FTL</t>
  </si>
  <si>
    <t>595-TPS62840YBGR</t>
  </si>
  <si>
    <t>595-TPS61094DSSR</t>
  </si>
  <si>
    <t>428-200007-MG01</t>
  </si>
  <si>
    <t>710-2533020201601</t>
  </si>
  <si>
    <t>359-ISP4520-EU-ST</t>
  </si>
  <si>
    <t>781-SIP32431DNP3-GE4</t>
  </si>
  <si>
    <t>595-BQ51013BRHLR</t>
  </si>
  <si>
    <t>595-TMP461AIRUNR-S</t>
  </si>
  <si>
    <t>2651-EM4325V21TP8B+CT-ND</t>
  </si>
  <si>
    <t>Manufacturer Part Number 1</t>
  </si>
  <si>
    <t>Supplier Unit Price 1</t>
  </si>
  <si>
    <t>Comp Type</t>
  </si>
  <si>
    <t>Push</t>
  </si>
  <si>
    <t>SMD</t>
  </si>
  <si>
    <t>THT</t>
  </si>
  <si>
    <t>Cable</t>
  </si>
  <si>
    <t>&lt;SMT or THT&gt;</t>
  </si>
  <si>
    <t>Design</t>
  </si>
  <si>
    <t>M</t>
  </si>
  <si>
    <t>EMS Mounting</t>
  </si>
  <si>
    <t>Sourcing</t>
  </si>
  <si>
    <t>Open</t>
  </si>
  <si>
    <t>Fixed</t>
  </si>
  <si>
    <t>Quantity</t>
  </si>
  <si>
    <t>94</t>
  </si>
  <si>
    <t>12.07.2024 15:24</t>
  </si>
  <si>
    <t>BOM</t>
  </si>
  <si>
    <t>BomReport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</si>
</sst>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2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rgb="FF006100"/>
      <name val="Arial"/>
      <family val="2"/>
      <charset val="238"/>
    </font>
    <font>
      <sz val="8"/>
      <color rgb="FF9C5700"/>
      <name val="Arial"/>
      <family val="2"/>
      <charset val="238"/>
    </font>
    <font>
      <sz val="8"/>
      <color rgb="FF9C000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/>
      <right style="thin">
        <color indexed="64"/>
      </right>
      <top/>
      <bottom style="medium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 style="thin">
        <color indexed="64"/>
      </left>
      <right/>
      <top style="thin">
        <color indexed="64"/>
      </top>
      <bottom style="medium">
        <color indexed="62"/>
      </bottom>
      <diagonal/>
    </border>
    <border>
      <left/>
      <right/>
      <top style="thin">
        <color indexed="64"/>
      </top>
      <bottom style="medium">
        <color indexed="62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2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/>
  </cellStyleXfs>
  <cellXfs count="93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top"/>
    </xf>
    <xf numFmtId="0" fontId="0" fillId="2" borderId="3" xfId="0" applyFill="1" applyBorder="1"/>
    <xf numFmtId="0" fontId="0" fillId="2" borderId="4" xfId="0" applyFill="1" applyBorder="1"/>
    <xf numFmtId="0" fontId="2" fillId="0" borderId="1" xfId="0" applyFont="1" applyBorder="1"/>
    <xf numFmtId="0" fontId="0" fillId="0" borderId="5" xfId="0" applyBorder="1"/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2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4" borderId="13" xfId="0" applyFont="1" applyFill="1" applyBorder="1" applyAlignment="1" applyProtection="1">
      <alignment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6" fillId="4" borderId="17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22" xfId="0" applyFont="1" applyBorder="1" applyAlignment="1" applyProtection="1">
      <alignment horizontal="left" vertical="top"/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0" fontId="0" fillId="2" borderId="25" xfId="0" applyFill="1" applyBorder="1"/>
    <xf numFmtId="0" fontId="0" fillId="2" borderId="26" xfId="0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/>
    <xf numFmtId="0" fontId="5" fillId="0" borderId="1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0" fontId="1" fillId="0" borderId="17" xfId="0" applyFont="1" applyBorder="1" applyAlignment="1" applyProtection="1">
      <alignment vertical="top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1" fillId="0" borderId="27" xfId="0" applyFont="1" applyBorder="1" applyAlignment="1" applyProtection="1">
      <alignment horizontal="left" vertical="top"/>
      <protection locked="0"/>
    </xf>
    <xf numFmtId="0" fontId="1" fillId="0" borderId="28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1" fillId="0" borderId="29" xfId="0" applyFont="1" applyBorder="1" applyAlignment="1" applyProtection="1">
      <alignment horizontal="left" vertical="top"/>
      <protection locked="0"/>
    </xf>
    <xf numFmtId="0" fontId="1" fillId="0" borderId="30" xfId="0" applyFont="1" applyBorder="1" applyAlignment="1" applyProtection="1">
      <alignment horizontal="left" vertical="top"/>
      <protection locked="0"/>
    </xf>
    <xf numFmtId="0" fontId="2" fillId="0" borderId="16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0" fillId="0" borderId="17" xfId="0" applyBorder="1"/>
    <xf numFmtId="0" fontId="2" fillId="0" borderId="0" xfId="0" applyFont="1"/>
    <xf numFmtId="0" fontId="2" fillId="0" borderId="6" xfId="0" applyFont="1" applyBorder="1" applyAlignment="1">
      <alignment horizontal="left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/>
      <protection locked="0"/>
    </xf>
    <xf numFmtId="14" fontId="0" fillId="0" borderId="13" xfId="0" applyNumberFormat="1" applyBorder="1" applyAlignment="1">
      <alignment vertical="top"/>
    </xf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1" fillId="0" borderId="14" xfId="0" applyFont="1" applyBorder="1" applyAlignment="1" applyProtection="1">
      <alignment vertical="top"/>
      <protection locked="0"/>
    </xf>
    <xf numFmtId="14" fontId="0" fillId="0" borderId="6" xfId="0" applyNumberFormat="1" applyBorder="1" applyAlignment="1">
      <alignment horizontal="left"/>
    </xf>
    <xf numFmtId="22" fontId="0" fillId="0" borderId="6" xfId="0" applyNumberFormat="1" applyBorder="1" applyAlignment="1">
      <alignment horizontal="left"/>
    </xf>
    <xf numFmtId="0" fontId="8" fillId="2" borderId="3" xfId="0" applyFont="1" applyFill="1" applyBorder="1" applyAlignment="1">
      <alignment vertical="center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0" xfId="0" applyFont="1"/>
    <xf numFmtId="0" fontId="1" fillId="0" borderId="2" xfId="0" applyFont="1" applyBorder="1"/>
    <xf numFmtId="0" fontId="2" fillId="0" borderId="32" xfId="0" applyFont="1" applyBorder="1"/>
    <xf numFmtId="1" fontId="0" fillId="5" borderId="19" xfId="0" applyNumberFormat="1" applyFill="1" applyBorder="1" applyAlignment="1">
      <alignment horizontal="center" vertical="top"/>
    </xf>
    <xf numFmtId="49" fontId="9" fillId="0" borderId="31" xfId="0" applyNumberFormat="1" applyFont="1" applyBorder="1" applyAlignment="1" applyProtection="1">
      <alignment horizontal="left" vertical="top" wrapText="1"/>
      <protection locked="0"/>
    </xf>
    <xf numFmtId="49" fontId="9" fillId="0" borderId="21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right"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9" fillId="5" borderId="33" xfId="0" applyNumberFormat="1" applyFont="1" applyFill="1" applyBorder="1" applyAlignment="1" applyProtection="1">
      <alignment horizontal="center" vertical="top" wrapText="1"/>
      <protection locked="0"/>
    </xf>
    <xf numFmtId="1" fontId="9" fillId="5" borderId="34" xfId="0" applyNumberFormat="1" applyFont="1" applyFill="1" applyBorder="1" applyAlignment="1" applyProtection="1">
      <alignment horizontal="center" vertical="top" wrapText="1"/>
      <protection locked="0"/>
    </xf>
    <xf numFmtId="0" fontId="8" fillId="2" borderId="24" xfId="0" quotePrefix="1" applyFont="1" applyFill="1" applyBorder="1" applyAlignment="1">
      <alignment vertical="center"/>
    </xf>
    <xf numFmtId="0" fontId="2" fillId="0" borderId="6" xfId="0" quotePrefix="1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3" borderId="8" xfId="0" quotePrefix="1" applyFill="1" applyBorder="1" applyAlignment="1">
      <alignment horizontal="left" vertical="center"/>
    </xf>
    <xf numFmtId="0" fontId="0" fillId="2" borderId="10" xfId="0" quotePrefix="1" applyFill="1" applyBorder="1" applyAlignment="1">
      <alignment horizontal="left" vertical="center"/>
    </xf>
    <xf numFmtId="0" fontId="0" fillId="3" borderId="10" xfId="0" quotePrefix="1" applyFill="1" applyBorder="1" applyAlignment="1">
      <alignment horizontal="left" vertical="center"/>
    </xf>
    <xf numFmtId="0" fontId="0" fillId="2" borderId="12" xfId="0" quotePrefix="1" applyFill="1" applyBorder="1" applyAlignment="1">
      <alignment horizontal="left" vertical="center"/>
    </xf>
    <xf numFmtId="0" fontId="5" fillId="5" borderId="20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</cellXfs>
  <cellStyles count="4">
    <cellStyle name="Dobry" xfId="1" builtinId="26" customBuiltin="1"/>
    <cellStyle name="Neutralny" xfId="3" builtinId="28" customBuiltin="1"/>
    <cellStyle name="Normalny" xfId="0" builtinId="0" customBuiltin="1"/>
    <cellStyle name="Zły" xfId="2" builtinId="27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solid">
          <fgColor indexed="64"/>
          <bgColor rgb="FFFFFF99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top" textRotation="0" wrapText="1" indent="0" justifyLastLine="0" shrinkToFit="0" readingOrder="0"/>
      <protection locked="0" hidden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indexed="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auto="1"/>
          <bgColor theme="0" tint="-4.9989318521683403E-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BOM" displayName="BOM" ref="A14:O55" totalsRowShown="0" headerRowDxfId="17" dataDxfId="16" tableBorderDxfId="15">
  <autoFilter ref="A14:O55"/>
  <tableColumns count="15">
    <tableColumn id="1" name="Item #" dataDxfId="14">
      <calculatedColumnFormula>ROW(A2) - ROW($A$1)</calculatedColumnFormula>
    </tableColumn>
    <tableColumn id="2" name="Designator" dataDxfId="13"/>
    <tableColumn id="3" name="Comment" dataDxfId="12"/>
    <tableColumn id="4" name="Footprint" dataDxfId="11"/>
    <tableColumn id="5" name="Description" dataDxfId="10"/>
    <tableColumn id="6" name="Manufacturer 1" dataDxfId="9"/>
    <tableColumn id="8" name="Supplier 1" dataDxfId="8"/>
    <tableColumn id="9" name="Supplier Part Number 1" dataDxfId="7"/>
    <tableColumn id="10" name="Manufacturer Part Number 1" dataDxfId="6"/>
    <tableColumn id="7" name="Supplier Unit Price 1" dataDxfId="5"/>
    <tableColumn id="12" name="Comp Type" dataDxfId="4"/>
    <tableColumn id="13" name="Design" dataDxfId="3"/>
    <tableColumn id="14" name="EMS Mounting" dataDxfId="2"/>
    <tableColumn id="15" name="Sourcing" dataDxfId="1"/>
    <tableColumn id="16" name="Quantity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showGridLines="0" tabSelected="1"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E55" sqref="E55"/>
    </sheetView>
  </sheetViews>
  <sheetFormatPr defaultColWidth="9.28515625" defaultRowHeight="10.199999999999999" x14ac:dyDescent="0.2"/>
  <cols>
    <col min="1" max="1" width="10.140625" style="4" customWidth="1"/>
    <col min="2" max="2" width="40.85546875" style="4" customWidth="1"/>
    <col min="3" max="3" width="40.85546875" style="11" customWidth="1"/>
    <col min="4" max="4" width="20.28515625" style="11" customWidth="1"/>
    <col min="5" max="5" width="40.85546875" style="4" customWidth="1"/>
    <col min="6" max="6" width="26.42578125" style="4" customWidth="1"/>
    <col min="7" max="7" width="17.140625" customWidth="1"/>
    <col min="8" max="8" width="21.85546875" style="4" customWidth="1"/>
    <col min="9" max="10" width="34" style="4" customWidth="1"/>
    <col min="11" max="11" width="32.85546875" style="4" customWidth="1"/>
    <col min="12" max="12" width="22.42578125" style="4" customWidth="1"/>
    <col min="13" max="13" width="18.42578125" style="4" customWidth="1"/>
    <col min="14" max="14" width="25.28515625" style="4" customWidth="1"/>
    <col min="15" max="15" width="20.42578125" style="4" customWidth="1"/>
    <col min="16" max="16" width="19.85546875" style="4" customWidth="1"/>
    <col min="17" max="16384" width="9.28515625" style="4"/>
  </cols>
  <sheetData>
    <row r="1" spans="1:16" ht="10.8" thickBot="1" x14ac:dyDescent="0.25">
      <c r="B1" s="36"/>
      <c r="C1" s="37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  <c r="P1"/>
    </row>
    <row r="2" spans="1:16" ht="37.5" customHeight="1" thickBot="1" x14ac:dyDescent="0.25">
      <c r="B2" s="28" t="s">
        <v>0</v>
      </c>
      <c r="C2" s="12"/>
      <c r="D2" s="26"/>
      <c r="E2" s="82"/>
      <c r="F2" s="65"/>
      <c r="G2" s="65"/>
      <c r="H2" s="65"/>
      <c r="I2" s="65"/>
      <c r="J2" s="65"/>
      <c r="K2" s="5"/>
      <c r="L2" s="5"/>
      <c r="M2" s="5"/>
      <c r="N2" s="5"/>
      <c r="O2" s="6"/>
      <c r="P2"/>
    </row>
    <row r="3" spans="1:16" ht="18" customHeight="1" x14ac:dyDescent="0.25">
      <c r="B3" s="7" t="s">
        <v>23</v>
      </c>
      <c r="C3" s="12"/>
      <c r="D3" s="56" t="s">
        <v>25</v>
      </c>
      <c r="E3" s="83" t="s">
        <v>31</v>
      </c>
      <c r="F3" s="69"/>
      <c r="G3" s="55"/>
      <c r="H3" s="55"/>
      <c r="I3" s="55"/>
      <c r="J3" s="55"/>
      <c r="K3"/>
      <c r="L3"/>
      <c r="M3"/>
      <c r="N3"/>
      <c r="O3" s="8"/>
      <c r="P3"/>
    </row>
    <row r="4" spans="1:16" ht="18" customHeight="1" x14ac:dyDescent="0.25">
      <c r="B4" s="7" t="s">
        <v>24</v>
      </c>
      <c r="C4" s="12"/>
      <c r="D4" s="56" t="s">
        <v>26</v>
      </c>
      <c r="E4" s="83" t="s">
        <v>32</v>
      </c>
      <c r="F4" s="3"/>
      <c r="G4" s="67"/>
      <c r="H4" s="67"/>
      <c r="I4" s="67"/>
      <c r="J4" s="67"/>
      <c r="K4"/>
      <c r="L4"/>
      <c r="M4"/>
      <c r="N4"/>
      <c r="O4" s="8"/>
      <c r="P4"/>
    </row>
    <row r="5" spans="1:16" ht="18" customHeight="1" x14ac:dyDescent="0.25">
      <c r="B5" s="7" t="s">
        <v>2</v>
      </c>
      <c r="C5" s="12"/>
      <c r="D5" s="52" t="s">
        <v>27</v>
      </c>
      <c r="E5" s="84" t="s">
        <v>33</v>
      </c>
      <c r="F5" s="3"/>
      <c r="G5" s="67"/>
      <c r="H5"/>
      <c r="I5"/>
      <c r="J5"/>
      <c r="K5"/>
      <c r="L5"/>
      <c r="M5"/>
      <c r="N5"/>
      <c r="O5" s="8"/>
      <c r="P5"/>
    </row>
    <row r="6" spans="1:16" ht="18" customHeight="1" x14ac:dyDescent="0.25">
      <c r="B6" s="7" t="s">
        <v>1</v>
      </c>
      <c r="C6" s="12"/>
      <c r="D6" s="52" t="s">
        <v>28</v>
      </c>
      <c r="E6" s="84"/>
      <c r="F6" s="3"/>
      <c r="G6" s="67"/>
      <c r="H6" s="67"/>
      <c r="I6" s="67"/>
      <c r="J6" s="67"/>
      <c r="K6"/>
      <c r="L6"/>
      <c r="M6"/>
      <c r="N6"/>
      <c r="O6" s="8"/>
      <c r="P6"/>
    </row>
    <row r="7" spans="1:16" ht="18" customHeight="1" x14ac:dyDescent="0.25">
      <c r="B7" s="7"/>
      <c r="C7" s="12"/>
      <c r="D7" s="52"/>
      <c r="E7" s="52"/>
      <c r="F7" s="3"/>
      <c r="G7" s="67"/>
      <c r="H7" s="67"/>
      <c r="I7" s="67"/>
      <c r="J7" s="67"/>
      <c r="K7"/>
      <c r="L7"/>
      <c r="M7"/>
      <c r="N7"/>
      <c r="O7" s="8"/>
      <c r="P7"/>
    </row>
    <row r="8" spans="1:16" ht="18" customHeight="1" x14ac:dyDescent="0.25">
      <c r="B8" s="7"/>
      <c r="C8" s="12"/>
      <c r="D8" s="52"/>
      <c r="E8" s="3"/>
      <c r="F8" s="68"/>
      <c r="G8" s="67"/>
      <c r="H8" s="67"/>
      <c r="I8" s="67"/>
      <c r="J8" s="67"/>
      <c r="K8"/>
      <c r="L8"/>
      <c r="M8"/>
      <c r="N8"/>
      <c r="O8" s="8"/>
      <c r="P8"/>
    </row>
    <row r="9" spans="1:16" ht="18" customHeight="1" x14ac:dyDescent="0.25">
      <c r="B9" s="51"/>
      <c r="C9" s="52"/>
      <c r="D9" s="52"/>
      <c r="E9" s="3"/>
      <c r="F9" s="3"/>
      <c r="G9" s="3"/>
      <c r="H9" s="3"/>
      <c r="I9" s="3"/>
      <c r="J9" s="3"/>
      <c r="K9" s="53"/>
      <c r="L9" s="53"/>
      <c r="M9" s="53"/>
      <c r="N9" s="53"/>
      <c r="O9" s="54"/>
      <c r="P9"/>
    </row>
    <row r="10" spans="1:16" ht="15.75" customHeight="1" x14ac:dyDescent="0.2">
      <c r="B10" s="9" t="s">
        <v>3</v>
      </c>
      <c r="C10" s="85" t="s">
        <v>34</v>
      </c>
      <c r="D10" s="85" t="s">
        <v>35</v>
      </c>
      <c r="E10" s="10"/>
      <c r="F10" s="10"/>
      <c r="G10" s="10"/>
      <c r="H10" s="10"/>
      <c r="I10" s="10"/>
      <c r="J10" s="10"/>
      <c r="K10"/>
      <c r="L10"/>
      <c r="M10"/>
      <c r="N10"/>
      <c r="O10" s="8"/>
      <c r="P10" s="1"/>
    </row>
    <row r="11" spans="1:16" ht="15.75" customHeight="1" x14ac:dyDescent="0.2">
      <c r="B11" s="2" t="s">
        <v>4</v>
      </c>
      <c r="C11" s="63">
        <f ca="1">TODAY()</f>
        <v>45616</v>
      </c>
      <c r="D11" s="64"/>
      <c r="E11" s="10"/>
      <c r="F11" s="10"/>
      <c r="G11" s="10"/>
      <c r="H11" s="10"/>
      <c r="I11" s="10"/>
      <c r="J11" s="10"/>
      <c r="K11"/>
      <c r="L11"/>
      <c r="M11"/>
      <c r="N11"/>
      <c r="O11" s="8"/>
      <c r="P11" s="1"/>
    </row>
    <row r="12" spans="1:16" ht="15.75" customHeight="1" x14ac:dyDescent="0.2">
      <c r="B12" s="9"/>
      <c r="C12" s="27"/>
      <c r="D12" s="27"/>
      <c r="E12" s="10"/>
      <c r="F12" s="10"/>
      <c r="G12" s="10"/>
      <c r="H12" s="10"/>
      <c r="I12" s="10"/>
      <c r="J12" s="10"/>
      <c r="K12"/>
      <c r="L12"/>
      <c r="M12"/>
      <c r="N12"/>
      <c r="O12" s="8"/>
      <c r="P12"/>
    </row>
    <row r="13" spans="1:16" ht="15.75" customHeight="1" x14ac:dyDescent="0.25">
      <c r="B13" s="2"/>
      <c r="C13" s="12"/>
      <c r="D13" s="12"/>
      <c r="E13"/>
      <c r="F13"/>
      <c r="G13" s="90" t="s">
        <v>29</v>
      </c>
      <c r="H13" s="91"/>
      <c r="I13" s="91"/>
      <c r="J13" s="92"/>
      <c r="K13"/>
      <c r="L13"/>
      <c r="M13"/>
      <c r="N13"/>
      <c r="O13" s="8"/>
      <c r="P13"/>
    </row>
    <row r="14" spans="1:16" s="79" customFormat="1" ht="19.5" customHeight="1" x14ac:dyDescent="0.2">
      <c r="A14" s="75" t="s">
        <v>22</v>
      </c>
      <c r="B14" s="76" t="s">
        <v>36</v>
      </c>
      <c r="C14" s="77" t="s">
        <v>78</v>
      </c>
      <c r="D14" s="77" t="s">
        <v>120</v>
      </c>
      <c r="E14" s="78" t="s">
        <v>142</v>
      </c>
      <c r="F14" s="78" t="s">
        <v>183</v>
      </c>
      <c r="G14" s="78" t="s">
        <v>184</v>
      </c>
      <c r="H14" s="78" t="s">
        <v>187</v>
      </c>
      <c r="I14" s="78" t="s">
        <v>228</v>
      </c>
      <c r="J14" s="78" t="s">
        <v>229</v>
      </c>
      <c r="K14" s="78" t="s">
        <v>230</v>
      </c>
      <c r="L14" s="78" t="s">
        <v>236</v>
      </c>
      <c r="M14" s="78" t="s">
        <v>238</v>
      </c>
      <c r="N14" s="78" t="s">
        <v>239</v>
      </c>
      <c r="O14" s="76" t="s">
        <v>242</v>
      </c>
    </row>
    <row r="15" spans="1:16" s="74" customFormat="1" ht="20.399999999999999" x14ac:dyDescent="0.2">
      <c r="A15" s="73">
        <f t="shared" ref="A15:A55" si="0">ROW(A2) - ROW($A$1)</f>
        <v>1</v>
      </c>
      <c r="B15" s="71" t="s">
        <v>37</v>
      </c>
      <c r="C15" s="71" t="s">
        <v>79</v>
      </c>
      <c r="D15" s="71" t="s">
        <v>121</v>
      </c>
      <c r="E15" s="71" t="s">
        <v>143</v>
      </c>
      <c r="F15" s="71"/>
      <c r="G15" s="71"/>
      <c r="H15" s="71"/>
      <c r="I15" s="71"/>
      <c r="J15" s="71"/>
      <c r="K15" s="71" t="s">
        <v>231</v>
      </c>
      <c r="L15" s="71" t="s">
        <v>237</v>
      </c>
      <c r="M15" s="71" t="s">
        <v>122</v>
      </c>
      <c r="N15" s="71" t="s">
        <v>240</v>
      </c>
      <c r="O15" s="80">
        <v>2</v>
      </c>
    </row>
    <row r="16" spans="1:16" s="74" customFormat="1" x14ac:dyDescent="0.2">
      <c r="A16" s="73">
        <f t="shared" si="0"/>
        <v>2</v>
      </c>
      <c r="B16" s="72" t="s">
        <v>38</v>
      </c>
      <c r="C16" s="72" t="s">
        <v>80</v>
      </c>
      <c r="D16" s="72" t="s">
        <v>122</v>
      </c>
      <c r="E16" s="72" t="s">
        <v>144</v>
      </c>
      <c r="F16" s="72"/>
      <c r="G16" s="72" t="s">
        <v>185</v>
      </c>
      <c r="H16" s="72" t="s">
        <v>188</v>
      </c>
      <c r="I16" s="72"/>
      <c r="J16" s="72"/>
      <c r="K16" s="72" t="s">
        <v>232</v>
      </c>
      <c r="L16" s="72" t="s">
        <v>237</v>
      </c>
      <c r="M16" s="72" t="s">
        <v>237</v>
      </c>
      <c r="N16" s="72" t="s">
        <v>241</v>
      </c>
      <c r="O16" s="81">
        <v>4</v>
      </c>
    </row>
    <row r="17" spans="1:15" s="74" customFormat="1" x14ac:dyDescent="0.2">
      <c r="A17" s="73">
        <f t="shared" si="0"/>
        <v>3</v>
      </c>
      <c r="B17" s="71" t="s">
        <v>39</v>
      </c>
      <c r="C17" s="71" t="s">
        <v>81</v>
      </c>
      <c r="D17" s="71" t="s">
        <v>123</v>
      </c>
      <c r="E17" s="71" t="s">
        <v>145</v>
      </c>
      <c r="F17" s="71"/>
      <c r="G17" s="71" t="s">
        <v>185</v>
      </c>
      <c r="H17" s="71" t="s">
        <v>189</v>
      </c>
      <c r="I17" s="71"/>
      <c r="J17" s="71"/>
      <c r="K17" s="71" t="s">
        <v>232</v>
      </c>
      <c r="L17" s="71" t="s">
        <v>237</v>
      </c>
      <c r="M17" s="71" t="s">
        <v>237</v>
      </c>
      <c r="N17" s="71" t="s">
        <v>240</v>
      </c>
      <c r="O17" s="80">
        <v>2</v>
      </c>
    </row>
    <row r="18" spans="1:15" s="74" customFormat="1" ht="20.399999999999999" x14ac:dyDescent="0.2">
      <c r="A18" s="73">
        <f t="shared" si="0"/>
        <v>4</v>
      </c>
      <c r="B18" s="72" t="s">
        <v>40</v>
      </c>
      <c r="C18" s="72" t="s">
        <v>82</v>
      </c>
      <c r="D18" s="72" t="s">
        <v>123</v>
      </c>
      <c r="E18" s="72" t="s">
        <v>146</v>
      </c>
      <c r="F18" s="72"/>
      <c r="G18" s="72" t="s">
        <v>185</v>
      </c>
      <c r="H18" s="72" t="s">
        <v>190</v>
      </c>
      <c r="I18" s="72"/>
      <c r="J18" s="72"/>
      <c r="K18" s="72" t="s">
        <v>232</v>
      </c>
      <c r="L18" s="72" t="s">
        <v>237</v>
      </c>
      <c r="M18" s="72" t="s">
        <v>237</v>
      </c>
      <c r="N18" s="72" t="s">
        <v>240</v>
      </c>
      <c r="O18" s="81">
        <v>7</v>
      </c>
    </row>
    <row r="19" spans="1:15" s="74" customFormat="1" x14ac:dyDescent="0.2">
      <c r="A19" s="73">
        <f t="shared" si="0"/>
        <v>5</v>
      </c>
      <c r="B19" s="71" t="s">
        <v>41</v>
      </c>
      <c r="C19" s="71" t="s">
        <v>83</v>
      </c>
      <c r="D19" s="71" t="s">
        <v>123</v>
      </c>
      <c r="E19" s="71" t="s">
        <v>147</v>
      </c>
      <c r="F19" s="71"/>
      <c r="G19" s="71" t="s">
        <v>185</v>
      </c>
      <c r="H19" s="71" t="s">
        <v>191</v>
      </c>
      <c r="I19" s="71"/>
      <c r="J19" s="71"/>
      <c r="K19" s="71" t="s">
        <v>232</v>
      </c>
      <c r="L19" s="71" t="s">
        <v>237</v>
      </c>
      <c r="M19" s="71" t="s">
        <v>237</v>
      </c>
      <c r="N19" s="71" t="s">
        <v>240</v>
      </c>
      <c r="O19" s="80">
        <v>9</v>
      </c>
    </row>
    <row r="20" spans="1:15" s="74" customFormat="1" x14ac:dyDescent="0.2">
      <c r="A20" s="73">
        <f t="shared" si="0"/>
        <v>6</v>
      </c>
      <c r="B20" s="72" t="s">
        <v>42</v>
      </c>
      <c r="C20" s="72" t="s">
        <v>84</v>
      </c>
      <c r="D20" s="72" t="s">
        <v>123</v>
      </c>
      <c r="E20" s="72" t="s">
        <v>148</v>
      </c>
      <c r="F20" s="72"/>
      <c r="G20" s="72" t="s">
        <v>185</v>
      </c>
      <c r="H20" s="72" t="s">
        <v>192</v>
      </c>
      <c r="I20" s="72"/>
      <c r="J20" s="72"/>
      <c r="K20" s="72" t="s">
        <v>232</v>
      </c>
      <c r="L20" s="72" t="s">
        <v>237</v>
      </c>
      <c r="M20" s="72" t="s">
        <v>237</v>
      </c>
      <c r="N20" s="72" t="s">
        <v>240</v>
      </c>
      <c r="O20" s="81">
        <v>2</v>
      </c>
    </row>
    <row r="21" spans="1:15" s="74" customFormat="1" x14ac:dyDescent="0.2">
      <c r="A21" s="73">
        <f t="shared" si="0"/>
        <v>7</v>
      </c>
      <c r="B21" s="71" t="s">
        <v>43</v>
      </c>
      <c r="C21" s="71" t="s">
        <v>85</v>
      </c>
      <c r="D21" s="71" t="s">
        <v>123</v>
      </c>
      <c r="E21" s="71" t="s">
        <v>149</v>
      </c>
      <c r="F21" s="71"/>
      <c r="G21" s="71" t="s">
        <v>185</v>
      </c>
      <c r="H21" s="71" t="s">
        <v>193</v>
      </c>
      <c r="I21" s="71"/>
      <c r="J21" s="71"/>
      <c r="K21" s="71" t="s">
        <v>232</v>
      </c>
      <c r="L21" s="71" t="s">
        <v>237</v>
      </c>
      <c r="M21" s="71" t="s">
        <v>237</v>
      </c>
      <c r="N21" s="71" t="s">
        <v>240</v>
      </c>
      <c r="O21" s="80">
        <v>1</v>
      </c>
    </row>
    <row r="22" spans="1:15" s="74" customFormat="1" x14ac:dyDescent="0.2">
      <c r="A22" s="73">
        <f t="shared" si="0"/>
        <v>8</v>
      </c>
      <c r="B22" s="72" t="s">
        <v>44</v>
      </c>
      <c r="C22" s="72" t="s">
        <v>86</v>
      </c>
      <c r="D22" s="72" t="s">
        <v>123</v>
      </c>
      <c r="E22" s="72" t="s">
        <v>150</v>
      </c>
      <c r="F22" s="72"/>
      <c r="G22" s="72" t="s">
        <v>185</v>
      </c>
      <c r="H22" s="72" t="s">
        <v>194</v>
      </c>
      <c r="I22" s="72"/>
      <c r="J22" s="72"/>
      <c r="K22" s="72" t="s">
        <v>232</v>
      </c>
      <c r="L22" s="72" t="s">
        <v>237</v>
      </c>
      <c r="M22" s="72" t="s">
        <v>237</v>
      </c>
      <c r="N22" s="72" t="s">
        <v>240</v>
      </c>
      <c r="O22" s="81">
        <v>2</v>
      </c>
    </row>
    <row r="23" spans="1:15" s="74" customFormat="1" x14ac:dyDescent="0.2">
      <c r="A23" s="73">
        <f t="shared" si="0"/>
        <v>9</v>
      </c>
      <c r="B23" s="71" t="s">
        <v>45</v>
      </c>
      <c r="C23" s="71" t="s">
        <v>87</v>
      </c>
      <c r="D23" s="71" t="s">
        <v>123</v>
      </c>
      <c r="E23" s="71" t="s">
        <v>151</v>
      </c>
      <c r="F23" s="71"/>
      <c r="G23" s="71" t="s">
        <v>185</v>
      </c>
      <c r="H23" s="71" t="s">
        <v>195</v>
      </c>
      <c r="I23" s="71"/>
      <c r="J23" s="71"/>
      <c r="K23" s="71" t="s">
        <v>232</v>
      </c>
      <c r="L23" s="71" t="s">
        <v>237</v>
      </c>
      <c r="M23" s="71" t="s">
        <v>237</v>
      </c>
      <c r="N23" s="71" t="s">
        <v>240</v>
      </c>
      <c r="O23" s="80">
        <v>2</v>
      </c>
    </row>
    <row r="24" spans="1:15" s="74" customFormat="1" x14ac:dyDescent="0.2">
      <c r="A24" s="73">
        <f t="shared" si="0"/>
        <v>10</v>
      </c>
      <c r="B24" s="72" t="s">
        <v>46</v>
      </c>
      <c r="C24" s="72" t="s">
        <v>88</v>
      </c>
      <c r="D24" s="72" t="s">
        <v>123</v>
      </c>
      <c r="E24" s="72" t="s">
        <v>152</v>
      </c>
      <c r="F24" s="72"/>
      <c r="G24" s="72" t="s">
        <v>185</v>
      </c>
      <c r="H24" s="72" t="s">
        <v>196</v>
      </c>
      <c r="I24" s="72"/>
      <c r="J24" s="72"/>
      <c r="K24" s="72" t="s">
        <v>232</v>
      </c>
      <c r="L24" s="72" t="s">
        <v>237</v>
      </c>
      <c r="M24" s="72" t="s">
        <v>237</v>
      </c>
      <c r="N24" s="72" t="s">
        <v>240</v>
      </c>
      <c r="O24" s="81">
        <v>5</v>
      </c>
    </row>
    <row r="25" spans="1:15" s="74" customFormat="1" ht="20.399999999999999" x14ac:dyDescent="0.2">
      <c r="A25" s="73">
        <f t="shared" si="0"/>
        <v>11</v>
      </c>
      <c r="B25" s="71" t="s">
        <v>47</v>
      </c>
      <c r="C25" s="71" t="s">
        <v>89</v>
      </c>
      <c r="D25" s="71" t="s">
        <v>123</v>
      </c>
      <c r="E25" s="71" t="s">
        <v>153</v>
      </c>
      <c r="F25" s="71"/>
      <c r="G25" s="71" t="s">
        <v>185</v>
      </c>
      <c r="H25" s="71" t="s">
        <v>197</v>
      </c>
      <c r="I25" s="71"/>
      <c r="J25" s="71"/>
      <c r="K25" s="71" t="s">
        <v>232</v>
      </c>
      <c r="L25" s="71" t="s">
        <v>237</v>
      </c>
      <c r="M25" s="71" t="s">
        <v>237</v>
      </c>
      <c r="N25" s="71" t="s">
        <v>240</v>
      </c>
      <c r="O25" s="80">
        <v>1</v>
      </c>
    </row>
    <row r="26" spans="1:15" s="74" customFormat="1" ht="20.399999999999999" x14ac:dyDescent="0.2">
      <c r="A26" s="73">
        <f t="shared" si="0"/>
        <v>12</v>
      </c>
      <c r="B26" s="72" t="s">
        <v>48</v>
      </c>
      <c r="C26" s="72" t="s">
        <v>90</v>
      </c>
      <c r="D26" s="72" t="s">
        <v>123</v>
      </c>
      <c r="E26" s="72" t="s">
        <v>154</v>
      </c>
      <c r="F26" s="72"/>
      <c r="G26" s="72" t="s">
        <v>185</v>
      </c>
      <c r="H26" s="72" t="s">
        <v>198</v>
      </c>
      <c r="I26" s="72"/>
      <c r="J26" s="72"/>
      <c r="K26" s="72" t="s">
        <v>232</v>
      </c>
      <c r="L26" s="72" t="s">
        <v>237</v>
      </c>
      <c r="M26" s="72" t="s">
        <v>237</v>
      </c>
      <c r="N26" s="72" t="s">
        <v>240</v>
      </c>
      <c r="O26" s="81">
        <v>1</v>
      </c>
    </row>
    <row r="27" spans="1:15" s="74" customFormat="1" x14ac:dyDescent="0.2">
      <c r="A27" s="73">
        <f t="shared" si="0"/>
        <v>13</v>
      </c>
      <c r="B27" s="71" t="s">
        <v>49</v>
      </c>
      <c r="C27" s="71" t="s">
        <v>91</v>
      </c>
      <c r="D27" s="71" t="s">
        <v>124</v>
      </c>
      <c r="E27" s="71" t="s">
        <v>155</v>
      </c>
      <c r="F27" s="71"/>
      <c r="G27" s="71" t="s">
        <v>185</v>
      </c>
      <c r="H27" s="71" t="s">
        <v>199</v>
      </c>
      <c r="I27" s="71"/>
      <c r="J27" s="71"/>
      <c r="K27" s="71" t="s">
        <v>232</v>
      </c>
      <c r="L27" s="71" t="s">
        <v>237</v>
      </c>
      <c r="M27" s="71" t="s">
        <v>237</v>
      </c>
      <c r="N27" s="71" t="s">
        <v>240</v>
      </c>
      <c r="O27" s="80">
        <v>1</v>
      </c>
    </row>
    <row r="28" spans="1:15" s="74" customFormat="1" x14ac:dyDescent="0.2">
      <c r="A28" s="73">
        <f t="shared" si="0"/>
        <v>14</v>
      </c>
      <c r="B28" s="72" t="s">
        <v>50</v>
      </c>
      <c r="C28" s="72" t="s">
        <v>92</v>
      </c>
      <c r="D28" s="72" t="s">
        <v>125</v>
      </c>
      <c r="E28" s="72" t="s">
        <v>156</v>
      </c>
      <c r="F28" s="72"/>
      <c r="G28" s="72" t="s">
        <v>185</v>
      </c>
      <c r="H28" s="72" t="s">
        <v>200</v>
      </c>
      <c r="I28" s="72"/>
      <c r="J28" s="72"/>
      <c r="K28" s="72" t="s">
        <v>232</v>
      </c>
      <c r="L28" s="72" t="s">
        <v>237</v>
      </c>
      <c r="M28" s="72" t="s">
        <v>237</v>
      </c>
      <c r="N28" s="72" t="s">
        <v>241</v>
      </c>
      <c r="O28" s="81">
        <v>1</v>
      </c>
    </row>
    <row r="29" spans="1:15" s="74" customFormat="1" x14ac:dyDescent="0.2">
      <c r="A29" s="73">
        <f t="shared" si="0"/>
        <v>15</v>
      </c>
      <c r="B29" s="71" t="s">
        <v>51</v>
      </c>
      <c r="C29" s="71" t="s">
        <v>93</v>
      </c>
      <c r="D29" s="71" t="s">
        <v>126</v>
      </c>
      <c r="E29" s="71" t="s">
        <v>157</v>
      </c>
      <c r="F29" s="71"/>
      <c r="G29" s="71" t="s">
        <v>185</v>
      </c>
      <c r="H29" s="71" t="s">
        <v>201</v>
      </c>
      <c r="I29" s="71"/>
      <c r="J29" s="71"/>
      <c r="K29" s="71" t="s">
        <v>232</v>
      </c>
      <c r="L29" s="71" t="s">
        <v>237</v>
      </c>
      <c r="M29" s="71" t="s">
        <v>237</v>
      </c>
      <c r="N29" s="71" t="s">
        <v>241</v>
      </c>
      <c r="O29" s="80">
        <v>1</v>
      </c>
    </row>
    <row r="30" spans="1:15" s="74" customFormat="1" ht="20.399999999999999" x14ac:dyDescent="0.2">
      <c r="A30" s="73">
        <f t="shared" si="0"/>
        <v>16</v>
      </c>
      <c r="B30" s="72" t="s">
        <v>52</v>
      </c>
      <c r="C30" s="72" t="s">
        <v>94</v>
      </c>
      <c r="D30" s="72" t="s">
        <v>127</v>
      </c>
      <c r="E30" s="72" t="s">
        <v>158</v>
      </c>
      <c r="F30" s="72"/>
      <c r="G30" s="72" t="s">
        <v>185</v>
      </c>
      <c r="H30" s="72" t="s">
        <v>202</v>
      </c>
      <c r="I30" s="72"/>
      <c r="J30" s="72"/>
      <c r="K30" s="72" t="s">
        <v>232</v>
      </c>
      <c r="L30" s="72" t="s">
        <v>237</v>
      </c>
      <c r="M30" s="72" t="s">
        <v>237</v>
      </c>
      <c r="N30" s="72" t="s">
        <v>241</v>
      </c>
      <c r="O30" s="81">
        <v>6</v>
      </c>
    </row>
    <row r="31" spans="1:15" s="74" customFormat="1" ht="20.399999999999999" x14ac:dyDescent="0.2">
      <c r="A31" s="73">
        <f t="shared" si="0"/>
        <v>17</v>
      </c>
      <c r="B31" s="71" t="s">
        <v>53</v>
      </c>
      <c r="C31" s="71" t="s">
        <v>95</v>
      </c>
      <c r="D31" s="71" t="s">
        <v>128</v>
      </c>
      <c r="E31" s="71" t="s">
        <v>159</v>
      </c>
      <c r="F31" s="71"/>
      <c r="G31" s="71" t="s">
        <v>185</v>
      </c>
      <c r="H31" s="71" t="s">
        <v>203</v>
      </c>
      <c r="I31" s="71"/>
      <c r="J31" s="71"/>
      <c r="K31" s="71" t="s">
        <v>232</v>
      </c>
      <c r="L31" s="71" t="s">
        <v>237</v>
      </c>
      <c r="M31" s="71" t="s">
        <v>237</v>
      </c>
      <c r="N31" s="71" t="s">
        <v>241</v>
      </c>
      <c r="O31" s="80">
        <v>1</v>
      </c>
    </row>
    <row r="32" spans="1:15" s="74" customFormat="1" x14ac:dyDescent="0.2">
      <c r="A32" s="73">
        <f t="shared" si="0"/>
        <v>18</v>
      </c>
      <c r="B32" s="72" t="s">
        <v>54</v>
      </c>
      <c r="C32" s="72" t="s">
        <v>96</v>
      </c>
      <c r="D32" s="72" t="s">
        <v>129</v>
      </c>
      <c r="E32" s="72" t="s">
        <v>160</v>
      </c>
      <c r="F32" s="72"/>
      <c r="G32" s="72" t="s">
        <v>186</v>
      </c>
      <c r="H32" s="72" t="s">
        <v>204</v>
      </c>
      <c r="I32" s="72"/>
      <c r="J32" s="72"/>
      <c r="K32" s="72" t="s">
        <v>233</v>
      </c>
      <c r="L32" s="72"/>
      <c r="M32" s="72"/>
      <c r="N32" s="72" t="s">
        <v>241</v>
      </c>
      <c r="O32" s="81">
        <v>1</v>
      </c>
    </row>
    <row r="33" spans="1:15" s="74" customFormat="1" x14ac:dyDescent="0.2">
      <c r="A33" s="73">
        <f t="shared" si="0"/>
        <v>19</v>
      </c>
      <c r="B33" s="71" t="s">
        <v>55</v>
      </c>
      <c r="C33" s="71" t="s">
        <v>97</v>
      </c>
      <c r="D33" s="71" t="s">
        <v>122</v>
      </c>
      <c r="E33" s="71" t="s">
        <v>161</v>
      </c>
      <c r="F33" s="71"/>
      <c r="G33" s="71" t="s">
        <v>185</v>
      </c>
      <c r="H33" s="71" t="s">
        <v>205</v>
      </c>
      <c r="I33" s="71"/>
      <c r="J33" s="71"/>
      <c r="K33" s="71" t="s">
        <v>232</v>
      </c>
      <c r="L33" s="71" t="s">
        <v>237</v>
      </c>
      <c r="M33" s="71"/>
      <c r="N33" s="71" t="s">
        <v>241</v>
      </c>
      <c r="O33" s="80">
        <v>1</v>
      </c>
    </row>
    <row r="34" spans="1:15" s="74" customFormat="1" ht="20.399999999999999" x14ac:dyDescent="0.2">
      <c r="A34" s="73">
        <f t="shared" si="0"/>
        <v>20</v>
      </c>
      <c r="B34" s="72" t="s">
        <v>56</v>
      </c>
      <c r="C34" s="72" t="s">
        <v>98</v>
      </c>
      <c r="D34" s="72" t="s">
        <v>130</v>
      </c>
      <c r="E34" s="72" t="s">
        <v>162</v>
      </c>
      <c r="F34" s="72"/>
      <c r="G34" s="72" t="s">
        <v>185</v>
      </c>
      <c r="H34" s="72" t="s">
        <v>206</v>
      </c>
      <c r="I34" s="72"/>
      <c r="J34" s="72"/>
      <c r="K34" s="72" t="s">
        <v>232</v>
      </c>
      <c r="L34" s="72" t="s">
        <v>237</v>
      </c>
      <c r="M34" s="72" t="s">
        <v>237</v>
      </c>
      <c r="N34" s="72" t="s">
        <v>241</v>
      </c>
      <c r="O34" s="81">
        <v>2</v>
      </c>
    </row>
    <row r="35" spans="1:15" s="74" customFormat="1" x14ac:dyDescent="0.2">
      <c r="A35" s="73">
        <f t="shared" si="0"/>
        <v>21</v>
      </c>
      <c r="B35" s="71" t="s">
        <v>57</v>
      </c>
      <c r="C35" s="71" t="s">
        <v>99</v>
      </c>
      <c r="D35" s="71" t="s">
        <v>122</v>
      </c>
      <c r="E35" s="71" t="s">
        <v>163</v>
      </c>
      <c r="F35" s="71"/>
      <c r="G35" s="71" t="s">
        <v>185</v>
      </c>
      <c r="H35" s="71" t="s">
        <v>207</v>
      </c>
      <c r="I35" s="71"/>
      <c r="J35" s="71"/>
      <c r="K35" s="71" t="s">
        <v>234</v>
      </c>
      <c r="L35" s="71" t="s">
        <v>237</v>
      </c>
      <c r="M35" s="71"/>
      <c r="N35" s="71" t="s">
        <v>241</v>
      </c>
      <c r="O35" s="80">
        <v>1</v>
      </c>
    </row>
    <row r="36" spans="1:15" s="74" customFormat="1" x14ac:dyDescent="0.2">
      <c r="A36" s="73">
        <f t="shared" si="0"/>
        <v>22</v>
      </c>
      <c r="B36" s="72" t="s">
        <v>58</v>
      </c>
      <c r="C36" s="72" t="s">
        <v>100</v>
      </c>
      <c r="D36" s="72" t="s">
        <v>131</v>
      </c>
      <c r="E36" s="72" t="s">
        <v>164</v>
      </c>
      <c r="F36" s="72"/>
      <c r="G36" s="72" t="s">
        <v>185</v>
      </c>
      <c r="H36" s="72" t="s">
        <v>208</v>
      </c>
      <c r="I36" s="72"/>
      <c r="J36" s="72"/>
      <c r="K36" s="72" t="s">
        <v>232</v>
      </c>
      <c r="L36" s="72" t="s">
        <v>237</v>
      </c>
      <c r="M36" s="72" t="s">
        <v>237</v>
      </c>
      <c r="N36" s="72" t="s">
        <v>241</v>
      </c>
      <c r="O36" s="81">
        <v>3</v>
      </c>
    </row>
    <row r="37" spans="1:15" s="74" customFormat="1" ht="20.399999999999999" x14ac:dyDescent="0.2">
      <c r="A37" s="73">
        <f t="shared" si="0"/>
        <v>23</v>
      </c>
      <c r="B37" s="71" t="s">
        <v>59</v>
      </c>
      <c r="C37" s="71" t="s">
        <v>101</v>
      </c>
      <c r="D37" s="71" t="s">
        <v>132</v>
      </c>
      <c r="E37" s="71" t="s">
        <v>165</v>
      </c>
      <c r="F37" s="71"/>
      <c r="G37" s="71" t="s">
        <v>185</v>
      </c>
      <c r="H37" s="71" t="s">
        <v>209</v>
      </c>
      <c r="I37" s="71"/>
      <c r="J37" s="71"/>
      <c r="K37" s="71" t="s">
        <v>232</v>
      </c>
      <c r="L37" s="71" t="s">
        <v>237</v>
      </c>
      <c r="M37" s="71" t="s">
        <v>237</v>
      </c>
      <c r="N37" s="71" t="s">
        <v>240</v>
      </c>
      <c r="O37" s="80">
        <v>1</v>
      </c>
    </row>
    <row r="38" spans="1:15" s="74" customFormat="1" ht="20.399999999999999" x14ac:dyDescent="0.2">
      <c r="A38" s="73">
        <f t="shared" si="0"/>
        <v>24</v>
      </c>
      <c r="B38" s="72" t="s">
        <v>60</v>
      </c>
      <c r="C38" s="72" t="s">
        <v>102</v>
      </c>
      <c r="D38" s="72" t="s">
        <v>132</v>
      </c>
      <c r="E38" s="72" t="s">
        <v>166</v>
      </c>
      <c r="F38" s="72"/>
      <c r="G38" s="72" t="s">
        <v>185</v>
      </c>
      <c r="H38" s="72" t="s">
        <v>210</v>
      </c>
      <c r="I38" s="72"/>
      <c r="J38" s="72"/>
      <c r="K38" s="72" t="s">
        <v>232</v>
      </c>
      <c r="L38" s="72" t="s">
        <v>237</v>
      </c>
      <c r="M38" s="72" t="s">
        <v>237</v>
      </c>
      <c r="N38" s="72" t="s">
        <v>240</v>
      </c>
      <c r="O38" s="81">
        <v>3</v>
      </c>
    </row>
    <row r="39" spans="1:15" s="74" customFormat="1" ht="20.399999999999999" x14ac:dyDescent="0.2">
      <c r="A39" s="73">
        <f t="shared" si="0"/>
        <v>25</v>
      </c>
      <c r="B39" s="71" t="s">
        <v>61</v>
      </c>
      <c r="C39" s="71" t="s">
        <v>103</v>
      </c>
      <c r="D39" s="71" t="s">
        <v>132</v>
      </c>
      <c r="E39" s="71" t="s">
        <v>167</v>
      </c>
      <c r="F39" s="71"/>
      <c r="G39" s="71" t="s">
        <v>185</v>
      </c>
      <c r="H39" s="71" t="s">
        <v>211</v>
      </c>
      <c r="I39" s="71"/>
      <c r="J39" s="71"/>
      <c r="K39" s="71" t="s">
        <v>232</v>
      </c>
      <c r="L39" s="71" t="s">
        <v>237</v>
      </c>
      <c r="M39" s="71" t="s">
        <v>237</v>
      </c>
      <c r="N39" s="71" t="s">
        <v>240</v>
      </c>
      <c r="O39" s="80">
        <v>3</v>
      </c>
    </row>
    <row r="40" spans="1:15" s="74" customFormat="1" ht="20.399999999999999" x14ac:dyDescent="0.2">
      <c r="A40" s="73">
        <f t="shared" si="0"/>
        <v>26</v>
      </c>
      <c r="B40" s="72" t="s">
        <v>62</v>
      </c>
      <c r="C40" s="72" t="s">
        <v>104</v>
      </c>
      <c r="D40" s="72" t="s">
        <v>132</v>
      </c>
      <c r="E40" s="72" t="s">
        <v>168</v>
      </c>
      <c r="F40" s="72"/>
      <c r="G40" s="72" t="s">
        <v>185</v>
      </c>
      <c r="H40" s="72" t="s">
        <v>212</v>
      </c>
      <c r="I40" s="72"/>
      <c r="J40" s="72"/>
      <c r="K40" s="72" t="s">
        <v>232</v>
      </c>
      <c r="L40" s="72" t="s">
        <v>237</v>
      </c>
      <c r="M40" s="72" t="s">
        <v>237</v>
      </c>
      <c r="N40" s="72" t="s">
        <v>240</v>
      </c>
      <c r="O40" s="81">
        <v>5</v>
      </c>
    </row>
    <row r="41" spans="1:15" s="74" customFormat="1" ht="20.399999999999999" x14ac:dyDescent="0.2">
      <c r="A41" s="73">
        <f t="shared" si="0"/>
        <v>27</v>
      </c>
      <c r="B41" s="71" t="s">
        <v>63</v>
      </c>
      <c r="C41" s="71" t="s">
        <v>105</v>
      </c>
      <c r="D41" s="71" t="s">
        <v>132</v>
      </c>
      <c r="E41" s="71" t="s">
        <v>169</v>
      </c>
      <c r="F41" s="71"/>
      <c r="G41" s="71" t="s">
        <v>185</v>
      </c>
      <c r="H41" s="71" t="s">
        <v>213</v>
      </c>
      <c r="I41" s="71"/>
      <c r="J41" s="71"/>
      <c r="K41" s="71" t="s">
        <v>235</v>
      </c>
      <c r="L41" s="71"/>
      <c r="M41" s="71"/>
      <c r="N41" s="71"/>
      <c r="O41" s="80">
        <v>1</v>
      </c>
    </row>
    <row r="42" spans="1:15" s="74" customFormat="1" ht="20.399999999999999" x14ac:dyDescent="0.2">
      <c r="A42" s="73">
        <f t="shared" si="0"/>
        <v>28</v>
      </c>
      <c r="B42" s="72" t="s">
        <v>64</v>
      </c>
      <c r="C42" s="72" t="s">
        <v>106</v>
      </c>
      <c r="D42" s="72" t="s">
        <v>132</v>
      </c>
      <c r="E42" s="72" t="s">
        <v>170</v>
      </c>
      <c r="F42" s="72"/>
      <c r="G42" s="72" t="s">
        <v>185</v>
      </c>
      <c r="H42" s="72" t="s">
        <v>214</v>
      </c>
      <c r="I42" s="72"/>
      <c r="J42" s="72"/>
      <c r="K42" s="72" t="s">
        <v>232</v>
      </c>
      <c r="L42" s="72" t="s">
        <v>237</v>
      </c>
      <c r="M42" s="72" t="s">
        <v>237</v>
      </c>
      <c r="N42" s="72" t="s">
        <v>240</v>
      </c>
      <c r="O42" s="81">
        <v>2</v>
      </c>
    </row>
    <row r="43" spans="1:15" s="74" customFormat="1" ht="20.399999999999999" x14ac:dyDescent="0.2">
      <c r="A43" s="73">
        <f t="shared" si="0"/>
        <v>29</v>
      </c>
      <c r="B43" s="71" t="s">
        <v>65</v>
      </c>
      <c r="C43" s="71" t="s">
        <v>107</v>
      </c>
      <c r="D43" s="71" t="s">
        <v>132</v>
      </c>
      <c r="E43" s="71" t="s">
        <v>171</v>
      </c>
      <c r="F43" s="71"/>
      <c r="G43" s="71" t="s">
        <v>185</v>
      </c>
      <c r="H43" s="71" t="s">
        <v>215</v>
      </c>
      <c r="I43" s="71"/>
      <c r="J43" s="71"/>
      <c r="K43" s="71" t="s">
        <v>232</v>
      </c>
      <c r="L43" s="71" t="s">
        <v>237</v>
      </c>
      <c r="M43" s="71" t="s">
        <v>237</v>
      </c>
      <c r="N43" s="71" t="s">
        <v>240</v>
      </c>
      <c r="O43" s="80">
        <v>3</v>
      </c>
    </row>
    <row r="44" spans="1:15" s="74" customFormat="1" ht="20.399999999999999" x14ac:dyDescent="0.2">
      <c r="A44" s="73">
        <f t="shared" si="0"/>
        <v>30</v>
      </c>
      <c r="B44" s="72" t="s">
        <v>66</v>
      </c>
      <c r="C44" s="72" t="s">
        <v>108</v>
      </c>
      <c r="D44" s="72" t="s">
        <v>132</v>
      </c>
      <c r="E44" s="72" t="s">
        <v>172</v>
      </c>
      <c r="F44" s="72"/>
      <c r="G44" s="72" t="s">
        <v>185</v>
      </c>
      <c r="H44" s="72" t="s">
        <v>216</v>
      </c>
      <c r="I44" s="72"/>
      <c r="J44" s="72"/>
      <c r="K44" s="72" t="s">
        <v>232</v>
      </c>
      <c r="L44" s="72" t="s">
        <v>237</v>
      </c>
      <c r="M44" s="72" t="s">
        <v>237</v>
      </c>
      <c r="N44" s="72" t="s">
        <v>240</v>
      </c>
      <c r="O44" s="81">
        <v>1</v>
      </c>
    </row>
    <row r="45" spans="1:15" s="74" customFormat="1" ht="20.399999999999999" x14ac:dyDescent="0.2">
      <c r="A45" s="73">
        <f t="shared" si="0"/>
        <v>31</v>
      </c>
      <c r="B45" s="71" t="s">
        <v>67</v>
      </c>
      <c r="C45" s="71" t="s">
        <v>109</v>
      </c>
      <c r="D45" s="71" t="s">
        <v>132</v>
      </c>
      <c r="E45" s="71" t="s">
        <v>173</v>
      </c>
      <c r="F45" s="71"/>
      <c r="G45" s="71" t="s">
        <v>185</v>
      </c>
      <c r="H45" s="71" t="s">
        <v>217</v>
      </c>
      <c r="I45" s="71"/>
      <c r="J45" s="71"/>
      <c r="K45" s="71" t="s">
        <v>232</v>
      </c>
      <c r="L45" s="71" t="s">
        <v>237</v>
      </c>
      <c r="M45" s="71" t="s">
        <v>237</v>
      </c>
      <c r="N45" s="71" t="s">
        <v>240</v>
      </c>
      <c r="O45" s="80">
        <v>5</v>
      </c>
    </row>
    <row r="46" spans="1:15" s="74" customFormat="1" ht="20.399999999999999" x14ac:dyDescent="0.2">
      <c r="A46" s="73">
        <f t="shared" si="0"/>
        <v>32</v>
      </c>
      <c r="B46" s="72" t="s">
        <v>68</v>
      </c>
      <c r="C46" s="72" t="s">
        <v>110</v>
      </c>
      <c r="D46" s="72" t="s">
        <v>132</v>
      </c>
      <c r="E46" s="72" t="s">
        <v>174</v>
      </c>
      <c r="F46" s="72"/>
      <c r="G46" s="72" t="s">
        <v>185</v>
      </c>
      <c r="H46" s="72" t="s">
        <v>218</v>
      </c>
      <c r="I46" s="72"/>
      <c r="J46" s="72"/>
      <c r="K46" s="72" t="s">
        <v>232</v>
      </c>
      <c r="L46" s="72" t="s">
        <v>237</v>
      </c>
      <c r="M46" s="72" t="s">
        <v>237</v>
      </c>
      <c r="N46" s="72" t="s">
        <v>240</v>
      </c>
      <c r="O46" s="81">
        <v>4</v>
      </c>
    </row>
    <row r="47" spans="1:15" s="74" customFormat="1" ht="30.6" x14ac:dyDescent="0.2">
      <c r="A47" s="73">
        <f t="shared" si="0"/>
        <v>33</v>
      </c>
      <c r="B47" s="71" t="s">
        <v>69</v>
      </c>
      <c r="C47" s="71" t="s">
        <v>111</v>
      </c>
      <c r="D47" s="71" t="s">
        <v>133</v>
      </c>
      <c r="E47" s="71" t="s">
        <v>175</v>
      </c>
      <c r="F47" s="71"/>
      <c r="G47" s="71" t="s">
        <v>185</v>
      </c>
      <c r="H47" s="71" t="s">
        <v>219</v>
      </c>
      <c r="I47" s="71"/>
      <c r="J47" s="71"/>
      <c r="K47" s="71" t="s">
        <v>232</v>
      </c>
      <c r="L47" s="71" t="s">
        <v>237</v>
      </c>
      <c r="M47" s="71" t="s">
        <v>237</v>
      </c>
      <c r="N47" s="71" t="s">
        <v>241</v>
      </c>
      <c r="O47" s="80">
        <v>1</v>
      </c>
    </row>
    <row r="48" spans="1:15" s="74" customFormat="1" ht="20.399999999999999" x14ac:dyDescent="0.2">
      <c r="A48" s="73">
        <f t="shared" si="0"/>
        <v>34</v>
      </c>
      <c r="B48" s="72" t="s">
        <v>70</v>
      </c>
      <c r="C48" s="72" t="s">
        <v>112</v>
      </c>
      <c r="D48" s="72" t="s">
        <v>134</v>
      </c>
      <c r="E48" s="72" t="s">
        <v>176</v>
      </c>
      <c r="F48" s="72"/>
      <c r="G48" s="72" t="s">
        <v>185</v>
      </c>
      <c r="H48" s="72" t="s">
        <v>220</v>
      </c>
      <c r="I48" s="72"/>
      <c r="J48" s="72"/>
      <c r="K48" s="72" t="s">
        <v>232</v>
      </c>
      <c r="L48" s="72" t="s">
        <v>237</v>
      </c>
      <c r="M48" s="72" t="s">
        <v>237</v>
      </c>
      <c r="N48" s="72" t="s">
        <v>241</v>
      </c>
      <c r="O48" s="81">
        <v>1</v>
      </c>
    </row>
    <row r="49" spans="1:16" s="74" customFormat="1" ht="20.399999999999999" x14ac:dyDescent="0.2">
      <c r="A49" s="73">
        <f t="shared" si="0"/>
        <v>35</v>
      </c>
      <c r="B49" s="71" t="s">
        <v>71</v>
      </c>
      <c r="C49" s="71" t="s">
        <v>113</v>
      </c>
      <c r="D49" s="71" t="s">
        <v>135</v>
      </c>
      <c r="E49" s="71" t="s">
        <v>177</v>
      </c>
      <c r="F49" s="71"/>
      <c r="G49" s="71" t="s">
        <v>185</v>
      </c>
      <c r="H49" s="71" t="s">
        <v>221</v>
      </c>
      <c r="I49" s="71"/>
      <c r="J49" s="71"/>
      <c r="K49" s="71" t="s">
        <v>232</v>
      </c>
      <c r="L49" s="71" t="s">
        <v>237</v>
      </c>
      <c r="M49" s="71" t="s">
        <v>237</v>
      </c>
      <c r="N49" s="71" t="s">
        <v>241</v>
      </c>
      <c r="O49" s="80">
        <v>1</v>
      </c>
    </row>
    <row r="50" spans="1:16" s="74" customFormat="1" ht="20.399999999999999" x14ac:dyDescent="0.2">
      <c r="A50" s="73">
        <f t="shared" si="0"/>
        <v>36</v>
      </c>
      <c r="B50" s="72" t="s">
        <v>72</v>
      </c>
      <c r="C50" s="72" t="s">
        <v>114</v>
      </c>
      <c r="D50" s="72" t="s">
        <v>136</v>
      </c>
      <c r="E50" s="72" t="s">
        <v>178</v>
      </c>
      <c r="F50" s="72"/>
      <c r="G50" s="72" t="s">
        <v>185</v>
      </c>
      <c r="H50" s="72" t="s">
        <v>222</v>
      </c>
      <c r="I50" s="72"/>
      <c r="J50" s="72"/>
      <c r="K50" s="72" t="s">
        <v>232</v>
      </c>
      <c r="L50" s="72" t="s">
        <v>237</v>
      </c>
      <c r="M50" s="72" t="s">
        <v>237</v>
      </c>
      <c r="N50" s="72" t="s">
        <v>241</v>
      </c>
      <c r="O50" s="81">
        <v>1</v>
      </c>
    </row>
    <row r="51" spans="1:16" s="74" customFormat="1" x14ac:dyDescent="0.2">
      <c r="A51" s="73">
        <f t="shared" si="0"/>
        <v>37</v>
      </c>
      <c r="B51" s="71" t="s">
        <v>73</v>
      </c>
      <c r="C51" s="71" t="s">
        <v>115</v>
      </c>
      <c r="D51" s="71" t="s">
        <v>137</v>
      </c>
      <c r="E51" s="71" t="s">
        <v>122</v>
      </c>
      <c r="F51" s="71"/>
      <c r="G51" s="71" t="s">
        <v>185</v>
      </c>
      <c r="H51" s="71" t="s">
        <v>223</v>
      </c>
      <c r="I51" s="71"/>
      <c r="J51" s="71"/>
      <c r="K51" s="71" t="s">
        <v>232</v>
      </c>
      <c r="L51" s="71" t="s">
        <v>237</v>
      </c>
      <c r="M51" s="71" t="s">
        <v>237</v>
      </c>
      <c r="N51" s="71" t="s">
        <v>241</v>
      </c>
      <c r="O51" s="80">
        <v>1</v>
      </c>
    </row>
    <row r="52" spans="1:16" s="74" customFormat="1" ht="20.399999999999999" x14ac:dyDescent="0.2">
      <c r="A52" s="73">
        <f t="shared" si="0"/>
        <v>38</v>
      </c>
      <c r="B52" s="72" t="s">
        <v>74</v>
      </c>
      <c r="C52" s="72" t="s">
        <v>116</v>
      </c>
      <c r="D52" s="72" t="s">
        <v>138</v>
      </c>
      <c r="E52" s="72" t="s">
        <v>179</v>
      </c>
      <c r="F52" s="72"/>
      <c r="G52" s="72" t="s">
        <v>185</v>
      </c>
      <c r="H52" s="72" t="s">
        <v>224</v>
      </c>
      <c r="I52" s="72"/>
      <c r="J52" s="72"/>
      <c r="K52" s="72" t="s">
        <v>232</v>
      </c>
      <c r="L52" s="72" t="s">
        <v>237</v>
      </c>
      <c r="M52" s="72" t="s">
        <v>237</v>
      </c>
      <c r="N52" s="72" t="s">
        <v>241</v>
      </c>
      <c r="O52" s="81">
        <v>2</v>
      </c>
    </row>
    <row r="53" spans="1:16" s="74" customFormat="1" ht="20.399999999999999" x14ac:dyDescent="0.2">
      <c r="A53" s="73">
        <f t="shared" si="0"/>
        <v>39</v>
      </c>
      <c r="B53" s="71" t="s">
        <v>75</v>
      </c>
      <c r="C53" s="71" t="s">
        <v>117</v>
      </c>
      <c r="D53" s="71" t="s">
        <v>139</v>
      </c>
      <c r="E53" s="71" t="s">
        <v>180</v>
      </c>
      <c r="F53" s="71"/>
      <c r="G53" s="71" t="s">
        <v>185</v>
      </c>
      <c r="H53" s="71" t="s">
        <v>225</v>
      </c>
      <c r="I53" s="71"/>
      <c r="J53" s="71"/>
      <c r="K53" s="71" t="s">
        <v>232</v>
      </c>
      <c r="L53" s="71" t="s">
        <v>237</v>
      </c>
      <c r="M53" s="71" t="s">
        <v>237</v>
      </c>
      <c r="N53" s="71" t="s">
        <v>241</v>
      </c>
      <c r="O53" s="80">
        <v>1</v>
      </c>
    </row>
    <row r="54" spans="1:16" s="74" customFormat="1" ht="20.399999999999999" x14ac:dyDescent="0.2">
      <c r="A54" s="73">
        <f t="shared" si="0"/>
        <v>40</v>
      </c>
      <c r="B54" s="72" t="s">
        <v>76</v>
      </c>
      <c r="C54" s="72" t="s">
        <v>118</v>
      </c>
      <c r="D54" s="72" t="s">
        <v>140</v>
      </c>
      <c r="E54" s="72" t="s">
        <v>181</v>
      </c>
      <c r="F54" s="72"/>
      <c r="G54" s="72" t="s">
        <v>185</v>
      </c>
      <c r="H54" s="72" t="s">
        <v>226</v>
      </c>
      <c r="I54" s="72"/>
      <c r="J54" s="72"/>
      <c r="K54" s="72" t="s">
        <v>232</v>
      </c>
      <c r="L54" s="72" t="s">
        <v>237</v>
      </c>
      <c r="M54" s="72" t="s">
        <v>237</v>
      </c>
      <c r="N54" s="72" t="s">
        <v>241</v>
      </c>
      <c r="O54" s="81">
        <v>1</v>
      </c>
    </row>
    <row r="55" spans="1:16" s="74" customFormat="1" ht="30.6" x14ac:dyDescent="0.2">
      <c r="A55" s="73">
        <f t="shared" si="0"/>
        <v>41</v>
      </c>
      <c r="B55" s="71" t="s">
        <v>77</v>
      </c>
      <c r="C55" s="71" t="s">
        <v>119</v>
      </c>
      <c r="D55" s="71" t="s">
        <v>141</v>
      </c>
      <c r="E55" s="71" t="s">
        <v>182</v>
      </c>
      <c r="F55" s="71"/>
      <c r="G55" s="71" t="s">
        <v>186</v>
      </c>
      <c r="H55" s="71" t="s">
        <v>227</v>
      </c>
      <c r="I55" s="71"/>
      <c r="J55" s="71"/>
      <c r="K55" s="71" t="s">
        <v>232</v>
      </c>
      <c r="L55" s="71" t="s">
        <v>237</v>
      </c>
      <c r="M55" s="71" t="s">
        <v>237</v>
      </c>
      <c r="N55" s="71" t="s">
        <v>241</v>
      </c>
      <c r="O55" s="80">
        <v>1</v>
      </c>
    </row>
    <row r="56" spans="1:16" x14ac:dyDescent="0.2">
      <c r="B56" s="59"/>
      <c r="C56" s="60"/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70">
        <f>SUM(O15:O55)</f>
        <v>94</v>
      </c>
    </row>
    <row r="57" spans="1:16" customFormat="1" ht="13.65" customHeight="1" x14ac:dyDescent="0.2">
      <c r="B57" s="40" t="s">
        <v>5</v>
      </c>
      <c r="C57" s="31"/>
      <c r="D57" s="57" t="s">
        <v>6</v>
      </c>
      <c r="E57" s="31"/>
      <c r="F57" s="31"/>
      <c r="G57" s="31"/>
      <c r="H57" s="31"/>
      <c r="I57" s="31"/>
      <c r="J57" s="31"/>
      <c r="K57" s="31"/>
      <c r="L57" s="58"/>
      <c r="M57" s="58"/>
      <c r="N57" s="58"/>
      <c r="O57" s="41"/>
      <c r="P57" s="29" t="s">
        <v>7</v>
      </c>
    </row>
    <row r="58" spans="1:16" customFormat="1" ht="12.9" customHeight="1" x14ac:dyDescent="0.25">
      <c r="B58" s="45"/>
      <c r="C58" s="46"/>
      <c r="D58" s="47"/>
      <c r="E58" s="46"/>
      <c r="F58" s="66"/>
      <c r="G58" s="66"/>
      <c r="H58" s="66"/>
      <c r="I58" s="66"/>
      <c r="J58" s="66"/>
      <c r="K58" s="66"/>
      <c r="L58" s="62"/>
      <c r="M58" s="62"/>
      <c r="N58" s="62"/>
      <c r="O58" s="48"/>
      <c r="P58" s="30"/>
    </row>
    <row r="59" spans="1:16" customFormat="1" ht="12.9" customHeight="1" x14ac:dyDescent="0.25">
      <c r="B59" s="42"/>
      <c r="C59" s="34"/>
      <c r="D59" s="35"/>
      <c r="E59" s="34"/>
      <c r="F59" s="31"/>
      <c r="G59" s="31"/>
      <c r="H59" s="31"/>
      <c r="I59" s="31"/>
      <c r="J59" s="31"/>
      <c r="K59" s="31"/>
      <c r="L59" s="29"/>
      <c r="M59" s="29"/>
      <c r="N59" s="29"/>
      <c r="O59" s="41"/>
      <c r="P59" s="30"/>
    </row>
    <row r="60" spans="1:16" customFormat="1" ht="12.9" customHeight="1" x14ac:dyDescent="0.25">
      <c r="B60" s="42"/>
      <c r="C60" s="34"/>
      <c r="D60" s="35"/>
      <c r="E60" s="34"/>
      <c r="F60" s="31"/>
      <c r="G60" s="31"/>
      <c r="H60" s="31"/>
      <c r="I60" s="31"/>
      <c r="J60" s="31"/>
      <c r="K60" s="31"/>
      <c r="L60" s="29"/>
      <c r="M60" s="29"/>
      <c r="N60" s="29"/>
      <c r="O60" s="41"/>
      <c r="P60" s="30"/>
    </row>
    <row r="61" spans="1:16" customFormat="1" ht="12.9" customHeight="1" x14ac:dyDescent="0.25">
      <c r="B61" s="42"/>
      <c r="C61" s="34"/>
      <c r="D61" s="35"/>
      <c r="E61" s="34"/>
      <c r="F61" s="31"/>
      <c r="G61" s="31"/>
      <c r="H61" s="31"/>
      <c r="I61" s="31"/>
      <c r="J61" s="31"/>
      <c r="K61" s="31"/>
      <c r="L61" s="29"/>
      <c r="M61" s="29"/>
      <c r="N61" s="29"/>
      <c r="O61" s="41"/>
      <c r="P61" s="30"/>
    </row>
    <row r="62" spans="1:16" customFormat="1" ht="9.75" customHeight="1" x14ac:dyDescent="0.25">
      <c r="B62" s="43"/>
      <c r="C62" s="49"/>
      <c r="D62" s="50"/>
      <c r="E62" s="49"/>
      <c r="F62" s="32"/>
      <c r="G62" s="32"/>
      <c r="H62" s="32"/>
      <c r="I62" s="32"/>
      <c r="J62" s="32"/>
      <c r="K62" s="32"/>
      <c r="L62" s="33"/>
      <c r="M62" s="33"/>
      <c r="N62" s="33"/>
      <c r="O62" s="44"/>
      <c r="P62" s="30"/>
    </row>
    <row r="63" spans="1:16" customFormat="1" ht="12.9" customHeight="1" x14ac:dyDescent="0.25">
      <c r="B63" s="43"/>
      <c r="C63" s="32"/>
      <c r="D63" s="32"/>
      <c r="E63" s="32"/>
      <c r="F63" s="32"/>
      <c r="G63" s="32"/>
      <c r="H63" s="32"/>
      <c r="I63" s="32"/>
      <c r="J63" s="32"/>
      <c r="K63" s="32"/>
      <c r="L63" s="33"/>
      <c r="M63" s="33"/>
      <c r="N63" s="33"/>
      <c r="O63" s="44"/>
      <c r="P63" s="30"/>
    </row>
    <row r="64" spans="1:16" customFormat="1" ht="12.9" customHeight="1" x14ac:dyDescent="0.25"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20"/>
      <c r="M64" s="20"/>
      <c r="N64" s="20"/>
      <c r="O64" s="21"/>
      <c r="P64" s="30"/>
    </row>
    <row r="65" spans="2:16" customFormat="1" ht="12.9" customHeight="1" x14ac:dyDescent="0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4"/>
      <c r="N65" s="24"/>
      <c r="O65" s="25"/>
      <c r="P65" s="30"/>
    </row>
    <row r="66" spans="2:16" x14ac:dyDescent="0.2">
      <c r="G66" s="4"/>
    </row>
  </sheetData>
  <mergeCells count="1">
    <mergeCell ref="G13:J13"/>
  </mergeCells>
  <phoneticPr fontId="0" type="noConversion"/>
  <conditionalFormatting sqref="B15:N55">
    <cfRule type="expression" dxfId="18" priority="1">
      <formula>ISBLANK(B15)</formula>
    </cfRule>
  </conditionalFormatting>
  <pageMargins left="0.46" right="0.36" top="0.57999999999999996" bottom="1" header="0.5" footer="0.5"/>
  <pageSetup paperSize="9" orientation="landscape" horizontalDpi="200" verticalDpi="200" r:id="rId1"/>
  <headerFooter alignWithMargins="0">
    <oddFooter>&amp;L&amp;BAltium Limited Confidential&amp;B&amp;C&amp;D&amp;RPage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7" sqref="B7"/>
    </sheetView>
  </sheetViews>
  <sheetFormatPr defaultRowHeight="10.199999999999999" x14ac:dyDescent="0.2"/>
  <cols>
    <col min="1" max="1" width="30.28515625" style="12" customWidth="1"/>
    <col min="2" max="2" width="108.7109375" style="12" customWidth="1"/>
  </cols>
  <sheetData>
    <row r="1" spans="1:2" s="14" customFormat="1" ht="17.25" customHeight="1" x14ac:dyDescent="0.2">
      <c r="A1" s="13" t="s">
        <v>8</v>
      </c>
      <c r="B1" s="86"/>
    </row>
    <row r="2" spans="1:2" s="14" customFormat="1" ht="17.25" customHeight="1" x14ac:dyDescent="0.2">
      <c r="A2" s="15" t="s">
        <v>9</v>
      </c>
      <c r="B2" s="87" t="s">
        <v>30</v>
      </c>
    </row>
    <row r="3" spans="1:2" s="14" customFormat="1" ht="17.25" customHeight="1" x14ac:dyDescent="0.2">
      <c r="A3" s="16" t="s">
        <v>10</v>
      </c>
      <c r="B3" s="88" t="s">
        <v>33</v>
      </c>
    </row>
    <row r="4" spans="1:2" s="14" customFormat="1" ht="17.25" customHeight="1" x14ac:dyDescent="0.2">
      <c r="A4" s="15" t="s">
        <v>11</v>
      </c>
      <c r="B4" s="87"/>
    </row>
    <row r="5" spans="1:2" s="14" customFormat="1" ht="17.25" customHeight="1" x14ac:dyDescent="0.2">
      <c r="A5" s="16" t="s">
        <v>12</v>
      </c>
      <c r="B5" s="88"/>
    </row>
    <row r="6" spans="1:2" s="14" customFormat="1" ht="17.25" customHeight="1" x14ac:dyDescent="0.2">
      <c r="A6" s="15" t="s">
        <v>13</v>
      </c>
      <c r="B6" s="87"/>
    </row>
    <row r="7" spans="1:2" s="14" customFormat="1" ht="17.25" customHeight="1" x14ac:dyDescent="0.2">
      <c r="A7" s="16" t="s">
        <v>14</v>
      </c>
      <c r="B7" s="88" t="s">
        <v>243</v>
      </c>
    </row>
    <row r="8" spans="1:2" s="14" customFormat="1" ht="17.25" customHeight="1" x14ac:dyDescent="0.2">
      <c r="A8" s="15" t="s">
        <v>15</v>
      </c>
      <c r="B8" s="87" t="s">
        <v>35</v>
      </c>
    </row>
    <row r="9" spans="1:2" s="14" customFormat="1" ht="17.25" customHeight="1" x14ac:dyDescent="0.2">
      <c r="A9" s="16" t="s">
        <v>16</v>
      </c>
      <c r="B9" s="88" t="s">
        <v>34</v>
      </c>
    </row>
    <row r="10" spans="1:2" s="14" customFormat="1" ht="17.25" customHeight="1" x14ac:dyDescent="0.2">
      <c r="A10" s="15" t="s">
        <v>17</v>
      </c>
      <c r="B10" s="87" t="s">
        <v>244</v>
      </c>
    </row>
    <row r="11" spans="1:2" s="14" customFormat="1" ht="17.25" customHeight="1" x14ac:dyDescent="0.2">
      <c r="A11" s="16" t="s">
        <v>18</v>
      </c>
      <c r="B11" s="88" t="s">
        <v>245</v>
      </c>
    </row>
    <row r="12" spans="1:2" s="14" customFormat="1" ht="17.25" customHeight="1" x14ac:dyDescent="0.2">
      <c r="A12" s="15" t="s">
        <v>19</v>
      </c>
      <c r="B12" s="87" t="s">
        <v>246</v>
      </c>
    </row>
    <row r="13" spans="1:2" s="14" customFormat="1" ht="17.25" customHeight="1" x14ac:dyDescent="0.2">
      <c r="A13" s="16" t="s">
        <v>20</v>
      </c>
      <c r="B13" s="88" t="s">
        <v>245</v>
      </c>
    </row>
    <row r="14" spans="1:2" s="14" customFormat="1" ht="17.25" customHeight="1" thickBot="1" x14ac:dyDescent="0.25">
      <c r="A14" s="17" t="s">
        <v>21</v>
      </c>
      <c r="B14" s="89" t="s">
        <v>0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6C42FE20CB3744801BD6DAAC62AE16" ma:contentTypeVersion="1" ma:contentTypeDescription="Create a new document." ma:contentTypeScope="" ma:versionID="9eb5bbc008faeee924b9507de99a6719">
  <xsd:schema xmlns:xsd="http://www.w3.org/2001/XMLSchema" xmlns:xs="http://www.w3.org/2001/XMLSchema" xmlns:p="http://schemas.microsoft.com/office/2006/metadata/properties" xmlns:ns2="2825ddbf-839f-45d9-9a4c-1987efd01e76" targetNamespace="http://schemas.microsoft.com/office/2006/metadata/properties" ma:root="true" ma:fieldsID="578b9140c0047c5f7a9aea5005ae8d80" ns2:_="">
    <xsd:import namespace="2825ddbf-839f-45d9-9a4c-1987efd01e7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5ddbf-839f-45d9-9a4c-1987efd01e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22916-04A8-4C3E-9CCC-BD5E9C9FA97C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2825ddbf-839f-45d9-9a4c-1987efd01e76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8D53415-93A6-4747-8EB5-C31692010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5ddbf-839f-45d9-9a4c-1987efd01e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02EF58-93E2-4863-B51E-D29DA04F5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BOM Report</vt:lpstr>
      <vt:lpstr>Project Information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Maciąg</dc:creator>
  <cp:lastModifiedBy>Admin</cp:lastModifiedBy>
  <cp:lastPrinted>2002-11-05T13:50:54Z</cp:lastPrinted>
  <dcterms:created xsi:type="dcterms:W3CDTF">2000-10-27T00:30:29Z</dcterms:created>
  <dcterms:modified xsi:type="dcterms:W3CDTF">2024-11-20T10:04:27Z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0x0101009C6C42FE20CB3744801BD6DAAC62AE16</vt:lpwstr>
  </property>
</Properties>
</file>