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5-Konkursy\2024\28_2024_rozpuszczalniki_RNA\zapytanie\"/>
    </mc:Choice>
  </mc:AlternateContent>
  <xr:revisionPtr revIDLastSave="0" documentId="13_ncr:1_{5F671CD1-D709-49EF-A0F4-C499EEEDA1E9}" xr6:coauthVersionLast="47" xr6:coauthVersionMax="47" xr10:uidLastSave="{00000000-0000-0000-0000-000000000000}"/>
  <bookViews>
    <workbookView xWindow="-110" yWindow="-110" windowWidth="19420" windowHeight="10300" xr2:uid="{3DE87E0D-86D1-4585-8FD0-C99261D64177}"/>
  </bookViews>
  <sheets>
    <sheet name="Zał. nr 1 - Formularz ofertowy" sheetId="2" r:id="rId1"/>
    <sheet name="P1_Cz1" sheetId="6" r:id="rId2"/>
    <sheet name="P1_Cz2" sheetId="38" r:id="rId3"/>
    <sheet name="P1_Cz3" sheetId="23" r:id="rId4"/>
    <sheet name="P1_Cz4" sheetId="24" r:id="rId5"/>
    <sheet name="P1_Cz5" sheetId="25" r:id="rId6"/>
    <sheet name="P1_Cz6" sheetId="26" r:id="rId7"/>
    <sheet name="P1_Cz7" sheetId="27" r:id="rId8"/>
    <sheet name="P1_Cz8" sheetId="28" r:id="rId9"/>
    <sheet name="P1_Cz9" sheetId="29" r:id="rId10"/>
    <sheet name="P2_Cz1" sheetId="30" r:id="rId11"/>
    <sheet name="P2_Cz2" sheetId="31" r:id="rId12"/>
    <sheet name="P2_Cz3" sheetId="32" r:id="rId13"/>
    <sheet name="P2_Cz4" sheetId="33" r:id="rId14"/>
    <sheet name="P2_Cz5" sheetId="34" r:id="rId15"/>
    <sheet name="P2_Cz6" sheetId="35" r:id="rId16"/>
    <sheet name="P2_Cz7" sheetId="36" r:id="rId17"/>
    <sheet name="P2_Cz8" sheetId="37" r:id="rId18"/>
    <sheet name="P3_Cz1" sheetId="39" r:id="rId19"/>
    <sheet name="P3_Cz2" sheetId="40" r:id="rId20"/>
    <sheet name="P3_Cz3" sheetId="41" r:id="rId21"/>
    <sheet name="P3_Cz4" sheetId="42" r:id="rId22"/>
  </sheets>
  <definedNames>
    <definedName name="_Hlk35900935" localSheetId="0">'Zał. nr 1 - Formularz ofertowy'!$A$62</definedName>
    <definedName name="_Hlk35901024" localSheetId="0">'Zał. nr 1 - Formularz ofertowy'!$B$66</definedName>
    <definedName name="_xlnm.Print_Area" localSheetId="0">'Zał. nr 1 - Formularz ofertowy'!$A$3:$F$69</definedName>
    <definedName name="_xlnm.Print_Titles" localSheetId="1">P1_Cz1!$11:$12</definedName>
    <definedName name="_xlnm.Print_Titles" localSheetId="4">P1_Cz4!$11:$12</definedName>
    <definedName name="_xlnm.Print_Titles" localSheetId="5">P1_Cz5!$11:$12</definedName>
    <definedName name="_xlnm.Print_Titles" localSheetId="6">P1_Cz6!$11:$12</definedName>
    <definedName name="_xlnm.Print_Titles" localSheetId="10">P2_Cz1!$11:$12</definedName>
    <definedName name="_xlnm.Print_Titles" localSheetId="11">P2_Cz2!$11:$12</definedName>
    <definedName name="_xlnm.Print_Titles" localSheetId="13">P2_Cz4!$11:$12</definedName>
    <definedName name="_xlnm.Print_Titles" localSheetId="14">P2_Cz5!$11:$12</definedName>
    <definedName name="_xlnm.Print_Titles" localSheetId="15">P2_Cz6!$11:$12</definedName>
    <definedName name="_xlnm.Print_Titles" localSheetId="16">P2_Cz7!$11:$12</definedName>
    <definedName name="_xlnm.Print_Titles" localSheetId="17">P2_Cz8!$11:$12</definedName>
    <definedName name="_xlnm.Print_Titles" localSheetId="18">P3_Cz1!$11:$12</definedName>
    <definedName name="_xlnm.Print_Titles" localSheetId="19">P3_Cz2!$11:$12</definedName>
    <definedName name="_xlnm.Print_Titles" localSheetId="20">P3_Cz3!$11:$12</definedName>
    <definedName name="_xlnm.Print_Titles" localSheetId="21">P3_Cz4!$11:$12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6" l="1"/>
  <c r="L16" i="42" l="1"/>
  <c r="E45" i="2" s="1"/>
  <c r="B8" i="42"/>
  <c r="K15" i="42"/>
  <c r="K14" i="42"/>
  <c r="K13" i="42"/>
  <c r="C4" i="42"/>
  <c r="L20" i="41"/>
  <c r="E44" i="2" s="1"/>
  <c r="B8" i="41"/>
  <c r="K19" i="41"/>
  <c r="K18" i="41"/>
  <c r="K17" i="41"/>
  <c r="K16" i="41"/>
  <c r="K15" i="41"/>
  <c r="K14" i="41"/>
  <c r="K13" i="41"/>
  <c r="C4" i="41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B8" i="40"/>
  <c r="L75" i="40"/>
  <c r="E43" i="2" s="1"/>
  <c r="K15" i="40"/>
  <c r="K14" i="40"/>
  <c r="K13" i="40"/>
  <c r="C4" i="40"/>
  <c r="K56" i="36"/>
  <c r="E40" i="2" s="1"/>
  <c r="J55" i="36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55" i="39"/>
  <c r="K56" i="39"/>
  <c r="K57" i="39"/>
  <c r="K58" i="39"/>
  <c r="K59" i="39"/>
  <c r="K60" i="39"/>
  <c r="K61" i="39"/>
  <c r="J24" i="36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B8" i="39"/>
  <c r="L62" i="39"/>
  <c r="E42" i="2" s="1"/>
  <c r="K41" i="39"/>
  <c r="K40" i="39"/>
  <c r="K39" i="39"/>
  <c r="K38" i="39"/>
  <c r="K37" i="39"/>
  <c r="K36" i="39"/>
  <c r="K35" i="39"/>
  <c r="K34" i="39"/>
  <c r="K13" i="39"/>
  <c r="C4" i="39"/>
  <c r="K14" i="37"/>
  <c r="K15" i="37"/>
  <c r="K16" i="37"/>
  <c r="K17" i="37"/>
  <c r="K18" i="37"/>
  <c r="K19" i="37"/>
  <c r="K20" i="37"/>
  <c r="K13" i="37"/>
  <c r="L21" i="37"/>
  <c r="E41" i="2" s="1"/>
  <c r="K22" i="35"/>
  <c r="E39" i="2" s="1"/>
  <c r="K48" i="34"/>
  <c r="E38" i="2" s="1"/>
  <c r="L22" i="33"/>
  <c r="E37" i="2" s="1"/>
  <c r="K13" i="32"/>
  <c r="K14" i="32" s="1"/>
  <c r="D36" i="2" s="1"/>
  <c r="L20" i="31"/>
  <c r="E35" i="2" s="1"/>
  <c r="K18" i="30"/>
  <c r="K14" i="30"/>
  <c r="K15" i="30"/>
  <c r="K16" i="30"/>
  <c r="K17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13" i="30"/>
  <c r="L39" i="30"/>
  <c r="E34" i="2" s="1"/>
  <c r="L21" i="26"/>
  <c r="E30" i="2" s="1"/>
  <c r="L48" i="25"/>
  <c r="E29" i="2" s="1"/>
  <c r="L27" i="24"/>
  <c r="E28" i="2" s="1"/>
  <c r="L20" i="38"/>
  <c r="E26" i="2" s="1"/>
  <c r="K14" i="38"/>
  <c r="K15" i="38"/>
  <c r="K16" i="38"/>
  <c r="K17" i="38"/>
  <c r="K18" i="38"/>
  <c r="K19" i="38"/>
  <c r="K13" i="38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13" i="6"/>
  <c r="B8" i="38"/>
  <c r="C4" i="38"/>
  <c r="B8" i="37"/>
  <c r="C4" i="37"/>
  <c r="B8" i="36"/>
  <c r="J41" i="36"/>
  <c r="J42" i="36"/>
  <c r="J43" i="36"/>
  <c r="J44" i="36"/>
  <c r="J45" i="36"/>
  <c r="J46" i="36"/>
  <c r="J47" i="36"/>
  <c r="J48" i="36"/>
  <c r="J54" i="36"/>
  <c r="J53" i="36"/>
  <c r="J52" i="36"/>
  <c r="J51" i="36"/>
  <c r="J50" i="36"/>
  <c r="J49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3" i="36"/>
  <c r="J22" i="36"/>
  <c r="J21" i="36"/>
  <c r="J20" i="36"/>
  <c r="J19" i="36"/>
  <c r="J18" i="36"/>
  <c r="J17" i="36"/>
  <c r="J16" i="36"/>
  <c r="J15" i="36"/>
  <c r="J14" i="36"/>
  <c r="J13" i="36"/>
  <c r="C4" i="36"/>
  <c r="B8" i="35"/>
  <c r="J21" i="35"/>
  <c r="J20" i="35"/>
  <c r="J19" i="35"/>
  <c r="J18" i="35"/>
  <c r="J17" i="35"/>
  <c r="J16" i="35"/>
  <c r="J15" i="35"/>
  <c r="J14" i="35"/>
  <c r="J13" i="35"/>
  <c r="C4" i="35"/>
  <c r="J45" i="34"/>
  <c r="J46" i="34"/>
  <c r="J47" i="34"/>
  <c r="B8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C4" i="34"/>
  <c r="K20" i="33"/>
  <c r="B8" i="33"/>
  <c r="K21" i="33"/>
  <c r="K19" i="33"/>
  <c r="K18" i="33"/>
  <c r="K17" i="33"/>
  <c r="K16" i="33"/>
  <c r="K15" i="33"/>
  <c r="K14" i="33"/>
  <c r="K13" i="33"/>
  <c r="C4" i="33"/>
  <c r="B8" i="32"/>
  <c r="L14" i="32"/>
  <c r="E36" i="2" s="1"/>
  <c r="C4" i="32"/>
  <c r="B8" i="31"/>
  <c r="K19" i="31"/>
  <c r="K20" i="31" s="1"/>
  <c r="D35" i="2" s="1"/>
  <c r="K18" i="31"/>
  <c r="K17" i="31"/>
  <c r="K16" i="31"/>
  <c r="K15" i="31"/>
  <c r="K14" i="31"/>
  <c r="K13" i="31"/>
  <c r="C4" i="31"/>
  <c r="B8" i="30"/>
  <c r="C4" i="30"/>
  <c r="B8" i="29"/>
  <c r="L15" i="29"/>
  <c r="E33" i="2" s="1"/>
  <c r="K14" i="29"/>
  <c r="K13" i="29"/>
  <c r="C4" i="29"/>
  <c r="J56" i="36" l="1"/>
  <c r="K16" i="42"/>
  <c r="D45" i="2" s="1"/>
  <c r="K75" i="40"/>
  <c r="D43" i="2" s="1"/>
  <c r="K20" i="41"/>
  <c r="D44" i="2" s="1"/>
  <c r="J22" i="35"/>
  <c r="D39" i="2" s="1"/>
  <c r="K22" i="33"/>
  <c r="D37" i="2" s="1"/>
  <c r="K15" i="29"/>
  <c r="D33" i="2" s="1"/>
  <c r="K20" i="38"/>
  <c r="D26" i="2" s="1"/>
  <c r="K62" i="39"/>
  <c r="D42" i="2" s="1"/>
  <c r="K39" i="30"/>
  <c r="D34" i="2" s="1"/>
  <c r="K21" i="37"/>
  <c r="D41" i="2" s="1"/>
  <c r="D40" i="2"/>
  <c r="J48" i="34"/>
  <c r="D38" i="2" s="1"/>
  <c r="K46" i="6"/>
  <c r="B8" i="28"/>
  <c r="L15" i="28"/>
  <c r="E32" i="2" s="1"/>
  <c r="K14" i="28"/>
  <c r="K13" i="28"/>
  <c r="C4" i="28"/>
  <c r="B8" i="27"/>
  <c r="L14" i="27"/>
  <c r="E31" i="2" s="1"/>
  <c r="K13" i="27"/>
  <c r="K14" i="27" s="1"/>
  <c r="D31" i="2" s="1"/>
  <c r="D4" i="27"/>
  <c r="B8" i="26"/>
  <c r="K20" i="26"/>
  <c r="K19" i="26"/>
  <c r="K18" i="26"/>
  <c r="K17" i="26"/>
  <c r="K16" i="26"/>
  <c r="K15" i="26"/>
  <c r="K14" i="26"/>
  <c r="K13" i="26"/>
  <c r="C4" i="26"/>
  <c r="K43" i="25"/>
  <c r="K44" i="25"/>
  <c r="K45" i="25"/>
  <c r="B8" i="25"/>
  <c r="K47" i="25"/>
  <c r="K46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C4" i="25"/>
  <c r="B8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C4" i="24"/>
  <c r="L16" i="23"/>
  <c r="E27" i="2" s="1"/>
  <c r="B8" i="23"/>
  <c r="K15" i="23"/>
  <c r="K14" i="23"/>
  <c r="K13" i="23"/>
  <c r="C4" i="23"/>
  <c r="K16" i="23" l="1"/>
  <c r="D27" i="2" s="1"/>
  <c r="K21" i="26"/>
  <c r="D30" i="2" s="1"/>
  <c r="K48" i="25"/>
  <c r="D29" i="2" s="1"/>
  <c r="K27" i="24"/>
  <c r="D28" i="2" s="1"/>
  <c r="K15" i="28"/>
  <c r="D32" i="2" s="1"/>
  <c r="L46" i="6"/>
  <c r="E25" i="2" s="1"/>
  <c r="C4" i="6"/>
  <c r="B8" i="6"/>
  <c r="H149" i="2"/>
  <c r="H150" i="2"/>
  <c r="H151" i="2"/>
  <c r="H152" i="2"/>
  <c r="D25" i="2" l="1"/>
  <c r="H153" i="2"/>
  <c r="A158" i="2" s="1"/>
</calcChain>
</file>

<file path=xl/sharedStrings.xml><?xml version="1.0" encoding="utf-8"?>
<sst xmlns="http://schemas.openxmlformats.org/spreadsheetml/2006/main" count="2057" uniqueCount="764">
  <si>
    <t>4)</t>
  </si>
  <si>
    <t>3)</t>
  </si>
  <si>
    <t>2)</t>
  </si>
  <si>
    <t>1)</t>
  </si>
  <si>
    <t>Adres e-mail:</t>
  </si>
  <si>
    <t>Telefon:</t>
  </si>
  <si>
    <t>Adres:</t>
  </si>
  <si>
    <t>Imię i Nazwisko:</t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</si>
  <si>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</si>
  <si>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</si>
  <si>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t>5. OŚWIADCZAMY, ŻE:</t>
  </si>
  <si>
    <t>* należy wpisać ilość dni</t>
  </si>
  <si>
    <t>Oferujemy dostawę przedmiotu zamówienia w terminie …………  dni od daty złożenia zamówienia *</t>
  </si>
  <si>
    <t xml:space="preserve">słownie: </t>
  </si>
  <si>
    <t>b) BRUTTO:</t>
  </si>
  <si>
    <t>a) NETTO:</t>
  </si>
  <si>
    <t>4.1. PAKIET I</t>
  </si>
  <si>
    <t>*Zamawiający dopuszcza zaoferowanie innych wielkości opakowań,  w ilości odpowiadającej łącznemu zapotrzebowaniu Zamawiającego</t>
  </si>
  <si>
    <t>SUMA NETTO PAKIETU I</t>
  </si>
  <si>
    <t>LP.</t>
  </si>
  <si>
    <t xml:space="preserve">          </t>
  </si>
  <si>
    <t>Wartość netto</t>
  </si>
  <si>
    <r>
      <t xml:space="preserve">W powyższych cenach zostały uwzględnione wszystkie koszty związane z wykonaniem zamówienia zgodnie z wymaganiami określonymi w Zapytaniu Ofertowym nr </t>
    </r>
    <r>
      <rPr>
        <sz val="10"/>
        <color rgb="FFFF0000"/>
        <rFont val="Calibri Light"/>
        <family val="2"/>
        <charset val="238"/>
        <scheme val="major"/>
      </rPr>
      <t>.........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</si>
  <si>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wraz z następującymi oświadczeniami i dokumentami:</t>
    </r>
  </si>
  <si>
    <t>podpis Oferenta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</si>
  <si>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</si>
  <si>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a) spełniamy wymagania opisane w sekcji IV.2 zapytania ofertowego.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zawiera/nie zawiera* informacje/i stanowiące/ych tajemnicę przedsiębiorstwa w rozumieniu przepisów o zwalczaniu nieuczciwej konkurencji. Informacje stanowiące tajemnicę przedsiębiorstwa zawarte są w następujących dokumentach: _________,
f) termin płatności będzie wynosił  _________ dni od daty dostarczenia prawidłowo wystawionej faktury,
g) w przypadku przyznania nam zamówienia, zobowiązujemy się do zawarcia umowy.
Uprzedzeni o odpowiedzialności za złożenie nieprawdziwego oświadczenia lub zatajenie prawdy, niniejszym oświadczamy, że ww. dane są zgodne z prawdą.</t>
  </si>
  <si>
    <t>Oferta w postępowaniu o udzielenie zamówienia prowadzonym w trybie zapytania ofertowego zgodnie z zasadą konkurencyjności określoną w Wytycznych dotyczących kwalifikowalności wydatków na lata 2021-2027 wydanych na podstawie art. 5 ust. 1 pkt 2 ustawy z dnia 28 kwietnia 2022 r. o zasadach realizacji zadań finansowanych ze środków europejskich w perspektywie finansowej 2021-2027 (Dz. U. poz. 1079).</t>
  </si>
  <si>
    <t xml:space="preserve">Nazwa firmy :    </t>
  </si>
  <si>
    <t>pod nr:</t>
  </si>
  <si>
    <t>NIP:</t>
  </si>
  <si>
    <t xml:space="preserve">Osoba do kontaktów:  </t>
  </si>
  <si>
    <t>Nazwisko i imię:</t>
  </si>
  <si>
    <t>1. Składamy niniejszą ofertę oraz deklarujemy wykonanie zamówienia w ramach wycen podanych poniżej:</t>
  </si>
  <si>
    <t>ZAŁĄCZNIK DO FORMULARZA OFERTOWEGO - FORMULARZ ASORTYMENTOWO-CENOWY</t>
  </si>
  <si>
    <t>[a]</t>
  </si>
  <si>
    <t>[b]</t>
  </si>
  <si>
    <t>[c]</t>
  </si>
  <si>
    <t>Opis produktu</t>
  </si>
  <si>
    <t>Preferowana wielkość opakowania</t>
  </si>
  <si>
    <t>Ofererowana wielkość opakowania</t>
  </si>
  <si>
    <t>wypełnia Oferent</t>
  </si>
  <si>
    <t>1. Składamy niniejszą ofertę oraz deklarujemy wykonanie zamówienia na poniższych warunkach:</t>
  </si>
  <si>
    <t>Czas dostawy (w dniach)</t>
  </si>
  <si>
    <t>Nazwa Części</t>
  </si>
  <si>
    <t xml:space="preserve">Część 1. </t>
  </si>
  <si>
    <t>Jednostka miary</t>
  </si>
  <si>
    <t xml:space="preserve">DO ZAPYTANIA OFERTOWEGO NR:  </t>
  </si>
  <si>
    <t>[d]</t>
  </si>
  <si>
    <t>[e]</t>
  </si>
  <si>
    <t>[f]</t>
  </si>
  <si>
    <t>[g]</t>
  </si>
  <si>
    <t>[h]</t>
  </si>
  <si>
    <t>[i]</t>
  </si>
  <si>
    <t>[j]</t>
  </si>
  <si>
    <t>[k]</t>
  </si>
  <si>
    <t>SUMA</t>
  </si>
  <si>
    <t>Łączne zapotrzebowanie</t>
  </si>
  <si>
    <t>3.       Oświadczamy, że zapoznaliśmy się z treścią zapytania ofertowego i uznajemy się za związanych określonymi w nim wymaganiami i zasadami postępowania.</t>
  </si>
  <si>
    <t>4.       Oświadczamy, że przyjmujemy w całości warunki zawarte w zapytaniu, jak również, że uzyskaliśmy wszelkie niezbędne informacje do przygotowania oferty.</t>
  </si>
  <si>
    <t>5.       Oświadczamy, że w cenie naszej oferty zostały uwzględnione wszystkie koszty wykonania zamówienia.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</si>
  <si>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Niepotrzebne skreślić</t>
    </r>
  </si>
  <si>
    <t>Numer CAS</t>
  </si>
  <si>
    <t>1,2-DICHLOROETAN min. 99,5%</t>
  </si>
  <si>
    <t>107-06-2</t>
  </si>
  <si>
    <t>1,4-DIOKSAN min. 99%, specyfikacja zgodna z wymogami ACS1)</t>
  </si>
  <si>
    <t>123-91-1</t>
  </si>
  <si>
    <t>1-Butanol min. 99,5%, specyfikacja zgodna z wymogami ACS1)</t>
  </si>
  <si>
    <t>71-36-3</t>
  </si>
  <si>
    <t>71-23-8</t>
  </si>
  <si>
    <t>78-93-3</t>
  </si>
  <si>
    <t>2-METYLOTETRAHYDROFURAN min. 98% stabilizowany BHT</t>
  </si>
  <si>
    <t>96-47-9</t>
  </si>
  <si>
    <t>67-63-0</t>
  </si>
  <si>
    <t>67-64-1</t>
  </si>
  <si>
    <t>71-43-2</t>
  </si>
  <si>
    <t>67-66-3</t>
  </si>
  <si>
    <t>110-82-7</t>
  </si>
  <si>
    <t>75-09-2</t>
  </si>
  <si>
    <t>68-12-02</t>
  </si>
  <si>
    <t>67-68-5</t>
  </si>
  <si>
    <t>64-17-5</t>
  </si>
  <si>
    <t>60-29-7</t>
  </si>
  <si>
    <t>ETER DIIZOPROPYLOWY min. 99% stabilizowany BHT</t>
  </si>
  <si>
    <t>108-20-3</t>
  </si>
  <si>
    <t>1634-04-4</t>
  </si>
  <si>
    <t>64742-49-0</t>
  </si>
  <si>
    <t>107-21-1</t>
  </si>
  <si>
    <t>110-54-3</t>
  </si>
  <si>
    <t>142-82-5</t>
  </si>
  <si>
    <t>KSYLENY mieszanina izomerów, min. 98%,</t>
  </si>
  <si>
    <t>1330-20-7</t>
  </si>
  <si>
    <t>67-56-1</t>
  </si>
  <si>
    <t>n-Pentan, min. 99%</t>
  </si>
  <si>
    <t>109-66-0</t>
  </si>
  <si>
    <t>141-78-6</t>
  </si>
  <si>
    <t>Octan izopropylu min. 99%</t>
  </si>
  <si>
    <t>108-21-4</t>
  </si>
  <si>
    <t>110-86-1</t>
  </si>
  <si>
    <t>75-65-0</t>
  </si>
  <si>
    <t>TETRAHYDROFURAN, czystość do zastosowań HPLC</t>
  </si>
  <si>
    <t>109-99-9</t>
  </si>
  <si>
    <t>108-88-3</t>
  </si>
  <si>
    <t>[l]</t>
  </si>
  <si>
    <t>Wartość brutto ([l]=[k]+kwota VAT)</t>
  </si>
  <si>
    <t>1) ACS-Amerykańskie Towarzystwo Chemiczne, 2) Ph. Eur.-Farmakopea Europejska</t>
  </si>
  <si>
    <t>litr</t>
  </si>
  <si>
    <t>1L</t>
  </si>
  <si>
    <t>2,5L</t>
  </si>
  <si>
    <t>0,5L</t>
  </si>
  <si>
    <t>Data</t>
  </si>
  <si>
    <t>Numer Części</t>
  </si>
  <si>
    <t>28/2024-RNA</t>
  </si>
  <si>
    <t>Ilość opakowań</t>
  </si>
  <si>
    <t>Numer katalogowy</t>
  </si>
  <si>
    <t>Cena jednostkowa netto za opakowanie</t>
  </si>
  <si>
    <t>Wartość netto ([k]=[i]*[j])</t>
  </si>
  <si>
    <t>...........................................</t>
  </si>
  <si>
    <t xml:space="preserve">7.       Oświadczamy, że w przypadku przyznania nam zamówienia, zobowiązujemy się do zawarcia umowy. </t>
  </si>
  <si>
    <t>REGON:</t>
  </si>
  <si>
    <t>Wartość brutto</t>
  </si>
  <si>
    <r>
      <t>Prosimy mieć na uwadze, że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8"/>
        <rFont val="Calibri"/>
        <family val="2"/>
        <charset val="238"/>
        <scheme val="minor"/>
      </rPr>
      <t>Oferent świadczący usługi na rzecz podmiotu będącego podatnikiem VAT w innym państwie członkowskim, który nie ma siedziby w tym państwie nie naliczy podatku VAT na swojej fakturze. Podmiot dokona odwrotnego obciążenia transakcji. W związku z tym prosimy o podanie wyłącznie wartości netto.</t>
    </r>
  </si>
  <si>
    <t>Numer Pakietu</t>
  </si>
  <si>
    <t>Pakiet 1</t>
  </si>
  <si>
    <t>Pakiet 2</t>
  </si>
  <si>
    <t>Pakiet 3</t>
  </si>
  <si>
    <t>Rozpuszczalniki organiczne dla Laboratorium Chemicznego w Łodzi</t>
  </si>
  <si>
    <t>Rozpuszczalniki do mycia szkła laboratoryjnego dla Laboratorium Chemicznego w Łodzi</t>
  </si>
  <si>
    <t>Rozpuszczalniki do analiz HPLC – LCMS oraz bezwodne dla Laboratorium Chemicznego w Łodzi</t>
  </si>
  <si>
    <t>Odczynniki nieorganiczne dla Laboratorium Chemicznego w Łodzi</t>
  </si>
  <si>
    <t>Rozpuszczalniki deuterowane dla Laboratorium Chemicznego w Łodzi</t>
  </si>
  <si>
    <t>Żel krzemionkowy dla Laboratorium Chemicznego w Łodzi</t>
  </si>
  <si>
    <t>Płytki TLC żel krzemionkowy dla Laboratorium Chemicznego w Łodzi</t>
  </si>
  <si>
    <t>Żel krzemionkowy C-18 z odwróconą fazą dla Laboratorium Chemicznego w Łodzi</t>
  </si>
  <si>
    <t>Nr telefonu:</t>
  </si>
  <si>
    <t>Rozpuszczalniki organiczne do laboratoriów chemicznych w Warszawie</t>
  </si>
  <si>
    <t>Rozpuszczalniki organiczne do chromatografii kolumnowej oraz prowadzenia reakcji do laboratoriów chemicznych w Warszawie</t>
  </si>
  <si>
    <t>Aceton do mycia szkła laboratoryjnego do laboratoriów chemicznych w Warszawie</t>
  </si>
  <si>
    <t>Rozpuszczalniki bezwodne do laboratoriów chemicznych w Warszawie</t>
  </si>
  <si>
    <t>Odczynniki nieorganiczne do laboratoriów chemicznych w Warszawie</t>
  </si>
  <si>
    <t>Rozpuszczalniki deuterowane do laboratoriów chemicznych w Warszawie</t>
  </si>
  <si>
    <t>Rozpuszczalniki i odczynniki do HPLC i HPLC-MS do laboratoriów analitycznego oraz DMPK w Warszawie</t>
  </si>
  <si>
    <t>Żel krzemionkowy i płytki TLC do laboratoriów chemicznych w Warszawie</t>
  </si>
  <si>
    <t>Laboratorium chemiczne w Łodzi</t>
  </si>
  <si>
    <t xml:space="preserve">Część 2. </t>
  </si>
  <si>
    <t>Pakiet 1.</t>
  </si>
  <si>
    <t>Aceton min. 98%*</t>
  </si>
  <si>
    <t>2-Propanol cz. (99,0 – 99,9%)*</t>
  </si>
  <si>
    <t>Etanol 95-97%, skażony (substancjami lotnymi np. eterem dietylowym lub acetonem), cz.d.a.*</t>
  </si>
  <si>
    <t xml:space="preserve">*opakowania nie będą zwracane </t>
  </si>
  <si>
    <t xml:space="preserve">Część 3. </t>
  </si>
  <si>
    <t>2-Propanol, czystość do zastosowań do LC-MS</t>
  </si>
  <si>
    <t>Acetonitryl, czystość do zastosowań do HPLC</t>
  </si>
  <si>
    <t>75-05-8</t>
  </si>
  <si>
    <t>Acetonitryl, czystość do zastosowań do LC-MS</t>
  </si>
  <si>
    <t>Chloroform bezwodny (max. 0.005% wody), butelka zabezpieczona septum</t>
  </si>
  <si>
    <t>Dichlorometan bezwodny (max. 0.004% wody), butelka zabezpieczona septum</t>
  </si>
  <si>
    <t>75-09-02</t>
  </si>
  <si>
    <t>DMF, bezwodny (max. 0.005% wody), butelka zabezpieczona septum</t>
  </si>
  <si>
    <t xml:space="preserve">68-12-02 </t>
  </si>
  <si>
    <t>Etanol, czystość do zastosowań do HPLC</t>
  </si>
  <si>
    <t>Metanol, bezwodny, butelka zabezpieczona septum</t>
  </si>
  <si>
    <t>Metanol, czystość do zastosowań do HPLC</t>
  </si>
  <si>
    <t>Metanol, czystość do zastosowań do LC-MS</t>
  </si>
  <si>
    <t>n-Heksan, czystość do zastosowań do HPLC</t>
  </si>
  <si>
    <t>Tetrahydrofuran, bezwodny (max. 0.005% wody), butelka zabezpieczona septum</t>
  </si>
  <si>
    <t>Toluen bezwodny (max. 0.005% wody), butelka zabezpieczona septum</t>
  </si>
  <si>
    <t>Woda, czystość do zastosowań do LC-MS</t>
  </si>
  <si>
    <t>7732-18-5</t>
  </si>
  <si>
    <t>250ml</t>
  </si>
  <si>
    <t xml:space="preserve">Część 4. </t>
  </si>
  <si>
    <t>Azotyn sodu, cz.d.a.</t>
  </si>
  <si>
    <t>7632-00-0</t>
  </si>
  <si>
    <t>Bromek potasu, cz.d.a.</t>
  </si>
  <si>
    <t>Chlorek amonu, cz.d.a.</t>
  </si>
  <si>
    <t>12125-02-9</t>
  </si>
  <si>
    <t>Chlorek sodu, cz.d.a.</t>
  </si>
  <si>
    <t>7647-14-5</t>
  </si>
  <si>
    <t>Chlorek wapnia, bezwodny, cz.d.a.</t>
  </si>
  <si>
    <t>10043-52-4</t>
  </si>
  <si>
    <t>Dichromian potasu, cz.d.a.</t>
  </si>
  <si>
    <t>7778-50-9</t>
  </si>
  <si>
    <t>Jodek potasu, cz.d.a.</t>
  </si>
  <si>
    <t>7681-11-0</t>
  </si>
  <si>
    <t>Kwas askorbinowy cz.d.a.</t>
  </si>
  <si>
    <t>50-81-7</t>
  </si>
  <si>
    <t>Kwas azotowy stężony, cz.d.a.</t>
  </si>
  <si>
    <t>7697-37-2</t>
  </si>
  <si>
    <t>Kwas cytrynowy jednowodny, cz.d.a.</t>
  </si>
  <si>
    <t>5949-29-1</t>
  </si>
  <si>
    <t>Kwas fosforowy (V) cz.d.a.</t>
  </si>
  <si>
    <t>7664-38-2</t>
  </si>
  <si>
    <t>Kwas octowy stężony, cz.d.a.</t>
  </si>
  <si>
    <t>64-19-7</t>
  </si>
  <si>
    <t>Kwas siarkowy (VI) stęż. 95-96%, cz.d.a.</t>
  </si>
  <si>
    <t>7664-93-9</t>
  </si>
  <si>
    <t>Kwas solny stężony, cz.d.a.</t>
  </si>
  <si>
    <t>7647-01-0</t>
  </si>
  <si>
    <t>Siarczan magnezu, bezwodny, cz.d.a.</t>
  </si>
  <si>
    <t>7487-88-9</t>
  </si>
  <si>
    <t>Siarczan sodu, bezwodny, cz.d.a.</t>
  </si>
  <si>
    <t>7757-82-6</t>
  </si>
  <si>
    <t>Tiosiarczan sodu bezwodny, cz.d.a.</t>
  </si>
  <si>
    <t>10102-17-7</t>
  </si>
  <si>
    <t>Węglan potasu, bezwodny, cz.d.a.</t>
  </si>
  <si>
    <t>584-08-7</t>
  </si>
  <si>
    <t>Węglan sodu, cz.d.a.</t>
  </si>
  <si>
    <t>497-19-8</t>
  </si>
  <si>
    <t>Woda amoniakalna 25%, cz.d.a.</t>
  </si>
  <si>
    <t>1336-21-6</t>
  </si>
  <si>
    <t>Wodorosiarczan potasu, cz.d.a.</t>
  </si>
  <si>
    <t>7646-93-7</t>
  </si>
  <si>
    <t>Wodorotlenek glinu, cz.d.a.</t>
  </si>
  <si>
    <t>21645-51-2</t>
  </si>
  <si>
    <t>Wodorotlenek Litu, monohydrat, cz.d.a.</t>
  </si>
  <si>
    <t>1310-66-3</t>
  </si>
  <si>
    <t>20427-59-2</t>
  </si>
  <si>
    <t>Wodorotlenek potasu (płatki lub granulki), cz.d.a.</t>
  </si>
  <si>
    <t>1310-73-2</t>
  </si>
  <si>
    <t>Wodorotlenek sodu (płatki lub granulki), cz.d.a.</t>
  </si>
  <si>
    <t>1310-58-3</t>
  </si>
  <si>
    <t>Wodorotlenek wapnia, cz.d.a.</t>
  </si>
  <si>
    <t>1305-62-0</t>
  </si>
  <si>
    <t>Wodorowęglan potasu, cz.d.a.</t>
  </si>
  <si>
    <t>298-14-6</t>
  </si>
  <si>
    <t>Wodorowęglan sodu, cz.d.a.</t>
  </si>
  <si>
    <t>144-55-8</t>
  </si>
  <si>
    <t>Celite 545</t>
  </si>
  <si>
    <t>68855-54-9</t>
  </si>
  <si>
    <t>308080-99-1</t>
  </si>
  <si>
    <t>91053-39-3</t>
  </si>
  <si>
    <t>Calcium carbonate</t>
  </si>
  <si>
    <t>471-34-1</t>
  </si>
  <si>
    <t xml:space="preserve">Część 5. </t>
  </si>
  <si>
    <t xml:space="preserve">w KRS/CEIDG/Inny rejestr* </t>
  </si>
  <si>
    <t>Zarejestrowana</t>
  </si>
  <si>
    <r>
      <t xml:space="preserve">9.      Integralną część Formularza ofertowego stanowią następujące załączniki: Formularz asortymentowo-cenowy dla </t>
    </r>
    <r>
      <rPr>
        <i/>
        <sz val="10"/>
        <color rgb="FF000000"/>
        <rFont val="Calibri Light"/>
        <family val="2"/>
        <charset val="238"/>
      </rPr>
      <t>(prosimy wpisać numer Pakietu i numer Części)</t>
    </r>
    <r>
      <rPr>
        <sz val="10"/>
        <color rgb="FF000000"/>
        <rFont val="Calibri Light"/>
        <family val="2"/>
        <charset val="238"/>
      </rPr>
      <t>:</t>
    </r>
  </si>
  <si>
    <t xml:space="preserve">2.      Oświadczamy, że termin płatności będzie wynosił                  dni od daty dostarczenia prawidłowo wystawionej faktury. </t>
  </si>
  <si>
    <t xml:space="preserve">6.       Oświadczamy, że uważamy się za związanych niniejszą ofertą przez czas wskazany w ofercie, tj.                  dni od daty wyznaczonej na składanie ofert (minimum 30 dni). </t>
  </si>
  <si>
    <r>
      <t xml:space="preserve">8.      Oświadczamy, że oferta </t>
    </r>
    <r>
      <rPr>
        <i/>
        <sz val="10"/>
        <color rgb="FF000000"/>
        <rFont val="Calibri Light"/>
        <family val="2"/>
        <charset val="238"/>
      </rPr>
      <t xml:space="preserve">(prosimy wpisać: zawiera/nie zawiera)                                        </t>
    </r>
    <r>
      <rPr>
        <sz val="10"/>
        <color rgb="FF000000"/>
        <rFont val="Calibri Light"/>
        <family val="2"/>
        <charset val="238"/>
      </rPr>
      <t xml:space="preserve">informacje/i stanowiące/ych tajemnicę przedsiębiorstwa w rozumieniu przepisów o zwalczaniu nieuczciwej konkurencji. Informacje stanowiące tajemnicę przedsiębiorstwa zawarte są w następujących dokumentach: </t>
    </r>
  </si>
  <si>
    <t>pola wypełniane automatycznie na podstawie zakładek dla poszczgólnych Pakietów i Części</t>
  </si>
  <si>
    <t>Aceton Deuterowany (D6) &gt;99.8% D; zawierający min. 0.03% TMS</t>
  </si>
  <si>
    <t>666-52-4</t>
  </si>
  <si>
    <t>Acetonitryl Deuterowany (D3)&gt;99.8% D</t>
  </si>
  <si>
    <t>2206-26-0</t>
  </si>
  <si>
    <t>1076-43-3</t>
  </si>
  <si>
    <t>Chloform Deuterowany (D1) &gt;99.8% D; stabilizowany srebrem; zawierający min 0.03%TMS</t>
  </si>
  <si>
    <t>865-49-6</t>
  </si>
  <si>
    <t>Deuterium Chloride, DCl 20% in D2O, 99,5 % D</t>
  </si>
  <si>
    <t>Dimetylosulfotlenek (D6) &gt;99.8% D; zawierający 0.03%TMS</t>
  </si>
  <si>
    <t>2206-27-1</t>
  </si>
  <si>
    <t>Metanol Deuterowany (D4) &gt;99,8% D</t>
  </si>
  <si>
    <t>811-98-3</t>
  </si>
  <si>
    <t>Woda Deuterowana (D2) &gt;99.8% D</t>
  </si>
  <si>
    <t>7789-20-0</t>
  </si>
  <si>
    <t>25ml</t>
  </si>
  <si>
    <t>100ml</t>
  </si>
  <si>
    <t>50ml</t>
  </si>
  <si>
    <t xml:space="preserve">Część 6. </t>
  </si>
  <si>
    <t>Nazwa</t>
  </si>
  <si>
    <t xml:space="preserve">Żel krzemionkowy wysokiej czystości do chromatografii kolumnowej; rozmiar porów 60 Å, rozmiar cząstek 230-400 mesh (40-63 μm)  </t>
  </si>
  <si>
    <t>Żel krzemionkowy</t>
  </si>
  <si>
    <t>25kg</t>
  </si>
  <si>
    <t>20L</t>
  </si>
  <si>
    <t>5L</t>
  </si>
  <si>
    <t>ml</t>
  </si>
  <si>
    <t>kg</t>
  </si>
  <si>
    <t xml:space="preserve">Część 7. </t>
  </si>
  <si>
    <t>Płytki TLC aluminiowe</t>
  </si>
  <si>
    <t>Silica gel 60 F254; arkusze aluminiowe 200x200 mm</t>
  </si>
  <si>
    <t>Płytki TLC szklane</t>
  </si>
  <si>
    <t>TLC Plates, Glass backed, Silica Gel 60A, wymiary płytki szklanej 50 x 100MM</t>
  </si>
  <si>
    <t>sztuki</t>
  </si>
  <si>
    <t xml:space="preserve">Część 8. </t>
  </si>
  <si>
    <t>Płytki TLC</t>
  </si>
  <si>
    <t>C18-reversed phase silica gel</t>
  </si>
  <si>
    <t>Żel krzemionkowy do TLC RP-18 F ₂₅₄s arkusze aluminiowe 20 x 20 cm</t>
  </si>
  <si>
    <t>50g</t>
  </si>
  <si>
    <t>gram</t>
  </si>
  <si>
    <t>Pakiet 2.</t>
  </si>
  <si>
    <t>Laboratoria chemiczne w Warszawie</t>
  </si>
  <si>
    <t>75-05-08</t>
  </si>
  <si>
    <t>CHLOROFORM min. 99%, stabilizowany, specyfikacja zgodna z wymogami ACS1) i Ph. Eur2)</t>
  </si>
  <si>
    <t>CYKLOHEKSAN min. 99,5%, specyfikacja zgodna z wymogami ACS1) i Ph. Eur2)</t>
  </si>
  <si>
    <t>110-71-4</t>
  </si>
  <si>
    <t>N,N-DIMETYLFORMAMID, min. 99,5%, specyfikacja zgodna z wymogami ACS1) i Ph. Eur2)</t>
  </si>
  <si>
    <t>DIMETYLOSULFOTLENEK  min. 99,5%, specyfikacja zgodna z wymogami ACS1)</t>
  </si>
  <si>
    <t>ETER DIETYLOWY min. 99%, stabilizowany BHT, specyfikacja zgodna z wymogami ACS1) i Ph. Eur2)</t>
  </si>
  <si>
    <t>N-HEPTAN min. 99%, specyfikacja zgodna z wymogami Ph. Eur2)</t>
  </si>
  <si>
    <t>KSYLENY mieszanina izomerów, min. 98%</t>
  </si>
  <si>
    <t>KWAS OCTOWY LODOWATY min. 99,5%, specyfikacja zgodna z wymogami ACS1) i Ph. Eur2)</t>
  </si>
  <si>
    <t>METANOL min. 99,5%, specyfikacja zgodna z wymogami ACS1) i Ph. Eur2)</t>
  </si>
  <si>
    <t>OCTAN IZOPROPYLU min. 99%</t>
  </si>
  <si>
    <t>PIRYDYNA min. 99,5 specyfikacja zgodna z wymogami ACS1) i Ph. Eur2)</t>
  </si>
  <si>
    <t>N-PROPANOL min. 99,5%, specyfikacja zgodna z wymogami ACS1) i Ph. Eur2)</t>
  </si>
  <si>
    <t>TETRAHYDROFURAN min. 99,5% stabilizowany BHT, specyfikacja zgodna z wymogami ACS1) i Ph. Eur2)</t>
  </si>
  <si>
    <t>TOLUEN min. 99,5%, specyfikacja zgodna z wymogami ACS1) i Ph. Eur2)</t>
  </si>
  <si>
    <t>ETANOL ABSOLUTNY (99,8%), specyfikacja zgodna z wymogami ACS1) i Ph. Eur2)</t>
  </si>
  <si>
    <t>Trietyloamina</t>
  </si>
  <si>
    <t>121-44-8</t>
  </si>
  <si>
    <t>ETANOL (96%), specyfikacja zgodna z wymogami Ph. Eur2)</t>
  </si>
  <si>
    <t>ACETON min. 99,5%, specyfikacja zgodna z wymogami ACS1) i Ph. Eur2)</t>
  </si>
  <si>
    <t>DICHLOROMETAN min. 99,5%, stabilizowany amylenem, specyfikacja zgodna z wymogami ACS1)</t>
  </si>
  <si>
    <t xml:space="preserve">N-HEKSAN min. 98,5% izomerów, specyfikacja zgodna z wymogami ACS1) </t>
  </si>
  <si>
    <t>OCTAN ETYLU min. 99,5%, specyfikacja zgodna z wymogami ACS1) i Ph. Eur2)</t>
  </si>
  <si>
    <t>2-PROPANOL min. 99,5%, specyfikacja zgodna z wymogami ACS1) i Ph. Eur2)</t>
  </si>
  <si>
    <t xml:space="preserve">ETER METYLOWO TERT-BUTYLOWY min. 99,5%, specyfikacja zgodna z wymogami ACS1) </t>
  </si>
  <si>
    <t>ACETON min. 98%; jednorazowo dołączone 5 kranów pasujących do danego typu opakowania, krany (w tym uszczelki) odporne na działanie rozpuszczalników organicznych*</t>
  </si>
  <si>
    <t>ACETONITRYL Bezwodny (elastomerowe septum zabezpieczone metalowym kapslem)</t>
  </si>
  <si>
    <t>DICHLOROMETAN Bezwodny stabilizowany amylenem (elastomerowe septum zabezpieczone metalowym kapslem), max. 0.005% wody</t>
  </si>
  <si>
    <t>1,2-DIMETOKSYETAN Bezwodny (elastomerowe septum zabezpieczone metalowym kapslem)</t>
  </si>
  <si>
    <t>N,N-DIMETYLFORMAMID Bezwodny (elastomerowe septum zabezpieczone metalowym kapslem), max. 0.005% wody</t>
  </si>
  <si>
    <t>METANOL BEZWODNY (elastomerowe septum zabezpieczone metalowym kapslem), max. 0.005% wody</t>
  </si>
  <si>
    <t>TETRAHYDROFURAN BEZWODNY stabilizowany BHT (elastomerowe septum zabezpieczone metalowym kapslem), max. 0.005% wody</t>
  </si>
  <si>
    <t>TOLUEN BEZWODNY (elastomerowe septum zabezpieczone metalowym kapslem), max. 0.005% wody</t>
  </si>
  <si>
    <t>1,4-DIOKSAN BEZWODNY(elastomerowe septum zabezpieczone metalowym kapslem) max. 0.003% wody</t>
  </si>
  <si>
    <t>DMSO anhydrous</t>
  </si>
  <si>
    <t>0,1L</t>
  </si>
  <si>
    <t>Stężony kwas solny, cz.d.a.</t>
  </si>
  <si>
    <t>HCl (4M in 1,4-dioxan)</t>
  </si>
  <si>
    <t>Stężony kwas siarkowy, cz.d.a.</t>
  </si>
  <si>
    <t>Stężony kwas azotowy(V), cz.d.a.</t>
  </si>
  <si>
    <t>Stężony kwas bromowodorowy, cz.d.a.</t>
  </si>
  <si>
    <t>10035-10-6</t>
  </si>
  <si>
    <t>Azotan(III) sodu, cz.d.a.</t>
  </si>
  <si>
    <t>Siarczan(VI) magnezu bezwodny, cz.d.a.</t>
  </si>
  <si>
    <t>Wodorosiarczan(VI) potasu, cz.d.a.</t>
  </si>
  <si>
    <t>Węglan potasu bezwodny, cz.d.a.</t>
  </si>
  <si>
    <t>Chlorek wapnia bezwodny, cz.d.a.</t>
  </si>
  <si>
    <t>Woda amoniakalna cz.d.a.</t>
  </si>
  <si>
    <t>Siarczan(VI) sodu bezwodny, cz.d.a.</t>
  </si>
  <si>
    <t>Węglan sodu bezwodny, cz.d.a.</t>
  </si>
  <si>
    <t>Tiosiarczan sodu, cz.d.a.</t>
  </si>
  <si>
    <t>7772-98-7</t>
  </si>
  <si>
    <t>Wodorotlenek potasu, cz.d.a.</t>
  </si>
  <si>
    <t>Wodorotlenek sodu, granulki, cz.d.a.</t>
  </si>
  <si>
    <t>Octan sodu, cz.d.a.</t>
  </si>
  <si>
    <t>127-09-3</t>
  </si>
  <si>
    <t>Winian sodowo potasowy tetrahydrat, cz.d.a.</t>
  </si>
  <si>
    <t>6381-59-5</t>
  </si>
  <si>
    <t>Piasek morski do chromatografii przemywany kwasem, kalcynowany</t>
  </si>
  <si>
    <t>14808-607</t>
  </si>
  <si>
    <t>70955-01-0</t>
  </si>
  <si>
    <t>Woda utleniona o stężeniu co najmniej 30%, cz.d.a.</t>
  </si>
  <si>
    <t>7722–84-1</t>
  </si>
  <si>
    <t>7631-86-9</t>
  </si>
  <si>
    <t>Jod krystaliczny czysty do analizy</t>
  </si>
  <si>
    <t>7553-56-2</t>
  </si>
  <si>
    <t>Nadmanganian potasu</t>
  </si>
  <si>
    <t>7722-64-7</t>
  </si>
  <si>
    <t>Fluorek potasu</t>
  </si>
  <si>
    <t>7789-23-3</t>
  </si>
  <si>
    <t>Siarczyn sodu bezwodny</t>
  </si>
  <si>
    <t>7757-83-7</t>
  </si>
  <si>
    <t>Podchloryn sodu</t>
  </si>
  <si>
    <t>7681-52-9</t>
  </si>
  <si>
    <t>Tlenek deuteru, min. 99.9%D</t>
  </si>
  <si>
    <t>Metanol-d4, min. 99.8%D</t>
  </si>
  <si>
    <t>Chloroform-d, min. 99.8%D; stabilizowany srebrem; zawierający 0.03%TMS</t>
  </si>
  <si>
    <t>Benzen–d6, min. 99.5%D</t>
  </si>
  <si>
    <t>Dimetylosulfotlenek-d6, min. 99.8%D</t>
  </si>
  <si>
    <t>Aceton-d6, min. 99.8%D</t>
  </si>
  <si>
    <t>Toluen-d8</t>
  </si>
  <si>
    <t>2037-26-5</t>
  </si>
  <si>
    <t>Sodium cyanoborodeuteride</t>
  </si>
  <si>
    <t>25895-62-9</t>
  </si>
  <si>
    <t>15681-89-7</t>
  </si>
  <si>
    <t>WODA HPLC min. gradient grade; do zastosowań UHPLC, filtrowana przez filtr 0.2 µm, specyfikacja zgodna z wymogami ACS1) i Ph. Eur2)</t>
  </si>
  <si>
    <t>7732-18-5 </t>
  </si>
  <si>
    <t>ACETONITRYL HPLC min. gradient grade; do zastosowań UHPLC, filtrowany przez filtr 0.2 µm, specyfikacja zgodna z wymogami ACS1) i Ph. Eur2)</t>
  </si>
  <si>
    <t>METANOL HPLC min. gradient grade; do zastosowań UHPLC, filtrowany przez filtr 0.2 µm, specyfikacja zgodna z wymogami ACS1) i Ph. Eur2)</t>
  </si>
  <si>
    <t>2-PROPANOL HPLC min. gradient grade; do zastosowań UHPLC filtrowany przez filtr 0.2 µm, specyfikacja zgodna z wymogami ACS1) i Ph. Eur2)</t>
  </si>
  <si>
    <t>N-HEKSAN HPLC min. gradient grade; do zastosowań UHPLC, filtrowany przez filtr 0.2 µm, specyfikacja zgodna z wymogami ACS1) i Ph. Eur2)</t>
  </si>
  <si>
    <t>MTBE HPLC min. gradient grade; filtrowany przez filtr 0.2 µm, do zastosowań UHPLC, specyfikacja zgodna z wymogami ACS1) i Ph. Eur2)</t>
  </si>
  <si>
    <t>ETANOL HPLC min. gradient grade; filtrowany przez filtr 0.2 µm, do zastosowań UHPLC, specyfikacja zgodna z wymogami ACS1) i Ph. Eur2)</t>
  </si>
  <si>
    <t>THF HPLC min. gradient grade; filtrowany przez filtr 0.2 µm, do zastosowań UHPLC, specyfikacja zgodna z wymogami ACS1) i Ph. Eur2)</t>
  </si>
  <si>
    <t>DMSO HPLC min. gradient grade; filtrowany przez filtr 0.2 µm, do zastosowań UHPLC, specyfikacja zgodna z wymogami ACS1) i Ph. Eur2)</t>
  </si>
  <si>
    <t>N-OKTANOL, min. HPLC grade, specyfikacja zgodna z wymogami ACS1) i Ph. Eur2)</t>
  </si>
  <si>
    <t>111-87-5</t>
  </si>
  <si>
    <t>N-HEPTAN, min. HPLC grade, specyfikacja zgodna z wymogami ACS1) i Ph. Eur2)</t>
  </si>
  <si>
    <t>WODA, LC-MS grade, specyfikacja zgodna z wymogami ACS1) i Ph. Eur2)</t>
  </si>
  <si>
    <t>ACETONITRYL, LC-MS grade, specyfikacja zgodna z wymogami ACS1) i Ph. Eur2)</t>
  </si>
  <si>
    <t>METANOL, LC-MS grade, specyfikacja zgodna z wymogami ACS1) i Ph. Eur2)</t>
  </si>
  <si>
    <t>2-PROPANOL, LC-MS grade, specyfikacja zgodna z wymogami ACS1) i Ph. Eur2)</t>
  </si>
  <si>
    <t>Kwas mrówkowy, LC-MS, specyfikacja zgodna z wymogami ACS1) i Ph. Eur2)</t>
  </si>
  <si>
    <t>64-18-6</t>
  </si>
  <si>
    <t>Kwas octowy, LC-MS, specyfikacja zgodna z wymogami ACS1) i Ph. Eur2)</t>
  </si>
  <si>
    <t>Mrówczan amonu, LC-MS, specyfikacja zgodna z wymogami ACS1) i Ph. Eur2)</t>
  </si>
  <si>
    <t>540-69-2</t>
  </si>
  <si>
    <t>Octan amonu, LC-MS, specyfikacja zgodna z wymogami ACS1) i Ph. Eur2)</t>
  </si>
  <si>
    <t>631-61-8</t>
  </si>
  <si>
    <t>Fluorek amonu, LC-MS grade, specyfikacja zgodna z wymogami ACS1) i Ph. Eur2)</t>
  </si>
  <si>
    <t>Wodorofosforan potasu, ≥99%, specyfikacja zgodna z wymogami ACS1) i Ph. Eur2)</t>
  </si>
  <si>
    <t>Diwodorofosforan potasu, ≥99%, specyfikacja zgodna z wymogami ACS1) i Ph. Eur2)</t>
  </si>
  <si>
    <t>7778-77-0</t>
  </si>
  <si>
    <t>Wodorowęglan sodu, ≥99.5%, specyfikacja zgodna z wymogami ACS1) i Ph. Eur2)</t>
  </si>
  <si>
    <t>Węglan sodu, ≥99.5%, specyfikacja zgodna z wymogami ACS1) i Ph. Eur2)</t>
  </si>
  <si>
    <t>Wodorowęglan amonu, ≥99.5%, specyfikacja zgodna z wymogami ACS1) i Ph. Eur2)</t>
  </si>
  <si>
    <t>1066-33-7</t>
  </si>
  <si>
    <t>Węglan amonu, ≥99.5%, specyfikacja zgodna z wymogami ACS1) i Ph. Eur2)</t>
  </si>
  <si>
    <t>506-87-6</t>
  </si>
  <si>
    <t>Woda amoniakalna 25% do chromatografii cieczowej</t>
  </si>
  <si>
    <t>Trietyloamina ≥99.6% dla HPLC</t>
  </si>
  <si>
    <t>1-Butyl-3-methylimidazolium chloride (HPLC)</t>
  </si>
  <si>
    <t>79917-90-1</t>
  </si>
  <si>
    <t>1-Decyl-3-methylimidazolium chloride</t>
  </si>
  <si>
    <t>171058-18-7</t>
  </si>
  <si>
    <t>1-Ethyl-3-methylimidazolium tetrafluoroborate</t>
  </si>
  <si>
    <t>143314-16-3</t>
  </si>
  <si>
    <t>Odczynnik Karla-Fishera do kulometrycznego oznaczania wody, do naczyń bez diafragmy</t>
  </si>
  <si>
    <t>- </t>
  </si>
  <si>
    <t>Mrówczan sodu (HPLC)</t>
  </si>
  <si>
    <t>141-53-7</t>
  </si>
  <si>
    <t>Octan sodu (HPLC)</t>
  </si>
  <si>
    <t>Kwas trifluorooctowy, LC-MS grade, specyfikacja zgodna z wymogami ACS1) i Ph. Eur2)</t>
  </si>
  <si>
    <t>76-05-1</t>
  </si>
  <si>
    <t>Titrant 2 do wolumetrycznego (dwu-składnikowego) oznaczania wody metodą Karla Fischera (oparty na etanolu)</t>
  </si>
  <si>
    <t>-</t>
  </si>
  <si>
    <t>Titrant 5 do wolumetrycznego (dwu-składnikowego) oznaczania wody metodą Karla Fischera (oparty na etanolu)</t>
  </si>
  <si>
    <t>Medium do wolumetrycznego oznaczania wody metodą Karla Fischera (oparty na etanolu)</t>
  </si>
  <si>
    <t>Płynne podłoże buforowe do miareczkowania metodą Karla Fischera w próbkach kwaśnych (na bazie imidazolu)</t>
  </si>
  <si>
    <t>Żel krzemionkowy wysokiej czystości do chromatografii kolumnowej; rozmiar porów 60 Å, rozmiar cząstek 230-400 mesh (40-63 μm)</t>
  </si>
  <si>
    <t>Celite 545, rozmiar cząstek 0.02-0.1 mm, pH 10 (100 g/l, H₂O, 20 °C)</t>
  </si>
  <si>
    <t>Płytki TLC na arkuszach aluminiowych</t>
  </si>
  <si>
    <t>Żel krzemionkowy 60 Å, z indykatorem fluoroscencyjnym F254, 200x200 mm</t>
  </si>
  <si>
    <t>Płytki TLC RP-18</t>
  </si>
  <si>
    <t>Aluminiowe płytki TLC, pokryte zmodyfikowanym żelem krzemionkowym 60 Å, z indykatorem fluoroscencyjnym F254s, 200x200 mm</t>
  </si>
  <si>
    <t>Płytki TLC aluminiowe na arkuszach aluminiowych</t>
  </si>
  <si>
    <t>Aluminum oxide F254; arkusze aluminiowe 200x200 mm</t>
  </si>
  <si>
    <t>CPME</t>
  </si>
  <si>
    <t>5614-37-9</t>
  </si>
  <si>
    <t>N,N-Dimethylacetamide</t>
  </si>
  <si>
    <t>127-19-5</t>
  </si>
  <si>
    <t>1-Methyl-2-pyrrolidinone</t>
  </si>
  <si>
    <t>872-50-4</t>
  </si>
  <si>
    <t>Opis produktu / CAS</t>
  </si>
  <si>
    <t>szt.</t>
  </si>
  <si>
    <t>25 kg</t>
  </si>
  <si>
    <t>1 kg</t>
  </si>
  <si>
    <t>25 szt.</t>
  </si>
  <si>
    <t>20 szt.</t>
  </si>
  <si>
    <t>100 ml</t>
  </si>
  <si>
    <t>500 ml</t>
  </si>
  <si>
    <t>Rozpuszczalniki organiczne do chromatografii typu flash oraz prowadzenia reakcji do laboratoriów chemicznych w Łodzi</t>
  </si>
  <si>
    <t>Laboratoria chemiczne w Łodzi</t>
  </si>
  <si>
    <t>BUTANON, min. 99,5%, specyfikacja zgodna z wymogami ACS1) i Ph. Eur2)</t>
  </si>
  <si>
    <t>BENZEN min. 99,0%, specyfikacja zgodna z wymogami ACS1)</t>
  </si>
  <si>
    <t>DICHLOROMETAN min. 99,5%, specyfikacja zgodna z wymogami ACS1) i Ph. Eur2)</t>
  </si>
  <si>
    <t>ETER METYLOWO TERT-BUTYLOWY min. 99,5%, specyfikacja zgodna z wymogami ACS1)</t>
  </si>
  <si>
    <t>Eter naftowy (zakres temp. wrzenia 40-60˚C), specyfikacja zgodna z wymogami ACS1)</t>
  </si>
  <si>
    <t>Etylenowy glikol, min. 99%, specyfikacja zgodna z wymogami Ph. Eur2)</t>
  </si>
  <si>
    <t>N-HEKSAN min. 98,5% izomerów, specyfikacja zgodna z wymogami ACS1)</t>
  </si>
  <si>
    <t>2-METYLO-2-PROPANOL,  min. 99,5%, specyfikacja zgodna z wymogami ACS1)</t>
  </si>
  <si>
    <t>1 L</t>
  </si>
  <si>
    <t>2,5 L</t>
  </si>
  <si>
    <t>Wodorotlenek miedzi (II), technical grade</t>
  </si>
  <si>
    <t>Sita molekularne 3A min. 8-12 mesh</t>
  </si>
  <si>
    <t>Celite 512 medium</t>
  </si>
  <si>
    <t>Sita molekularne 4A min. 4-8 mesh</t>
  </si>
  <si>
    <t>Sita molekularne 5A min. 8-12 mesh</t>
  </si>
  <si>
    <t xml:space="preserve">1 kg </t>
  </si>
  <si>
    <t>Benzen Deuterowany (D6) &gt;99,5%D</t>
  </si>
  <si>
    <t>25 arkuszy</t>
  </si>
  <si>
    <t>200 płytek szklanych</t>
  </si>
  <si>
    <t xml:space="preserve">Część 9. </t>
  </si>
  <si>
    <t>C18-reversed phase silica gel, 230-400 mesh (40-63 μm),  90 Å pore size</t>
  </si>
  <si>
    <t>20 arkuszy</t>
  </si>
  <si>
    <t xml:space="preserve">BENZEN min. 99% specyfikacja zgodna z wymogami ACS1) </t>
  </si>
  <si>
    <t xml:space="preserve">2-METYLO-2-PROPANOL,  min. 99,5%, specyfikacja zgodna z wymogami ACS1) </t>
  </si>
  <si>
    <t xml:space="preserve">BUTANON, min. 99,5%, specyfikacja zgodna z wymogami ACS1) </t>
  </si>
  <si>
    <t xml:space="preserve">1,2-Dimetoksyetan, stabilizowany amylenem, lub BHT min. 99%, specyfikacja zgodna z wymogami ACS1) </t>
  </si>
  <si>
    <t>ACETONITRYL min. 99,5%, specyfikacja zgodna z wymogami ACS1)</t>
  </si>
  <si>
    <t>Sita molekularne 3Å, min. 8-12 mesh</t>
  </si>
  <si>
    <t>Sita molekularne 4Å, min 4-8 mesh</t>
  </si>
  <si>
    <t>Żel krzemionkowy z indykatorem wilgoci, średnica 2-7 mm</t>
  </si>
  <si>
    <t>Łączne zapotrzebowanie [L/kg]</t>
  </si>
  <si>
    <t>Preferowana wielkość opakowania [L/kg]</t>
  </si>
  <si>
    <t>Wartość netto ([j]=[h]*[i])</t>
  </si>
  <si>
    <t>Wartość brutto ([k]=[j]+kwota VAT)</t>
  </si>
  <si>
    <t>Łączne zapotrzebowanie [ml] lub [g]</t>
  </si>
  <si>
    <t>Preferowana wielkość opakowania [ml] lub [g]</t>
  </si>
  <si>
    <t>Sodium borodeuteride</t>
  </si>
  <si>
    <t>OCTAN ETYLU HPLC, min. gradient grade;, filtrowana przez filtr 0.2 µm, specyfikacja zgodna z wymogami ACS1) i Ph. Eur2</t>
  </si>
  <si>
    <t>Pakiet 3.</t>
  </si>
  <si>
    <t xml:space="preserve">              ZAŁĄCZNIK NR 1 – FORMULARZ OFERTOWY DO ZAPYTANIA OFERTOWEGO NR:  </t>
  </si>
  <si>
    <r>
      <t>/</t>
    </r>
    <r>
      <rPr>
        <i/>
        <sz val="8"/>
        <color theme="1"/>
        <rFont val="Calibri"/>
        <family val="2"/>
        <charset val="238"/>
        <scheme val="minor"/>
      </rPr>
      <t>czytelny podpis albo podpis i pieczątka  Oferenta/osoby/osób uprawnionej do występowania w imieniu Oferenta **/</t>
    </r>
  </si>
  <si>
    <t>** Podpis osoby figurującej lub osób figurujących w rejestrach do zaciągania zobowiązań w imieniu Oferenta lub we właściwym upoważnieniu. Pieczątka imienna wymagana jest w przypadku nieczytelnego podpisu.</t>
  </si>
  <si>
    <t>0,5 lub 1L</t>
  </si>
  <si>
    <t>1 lub 0,5L</t>
  </si>
  <si>
    <t>Odczynniki laboratoryjne dla laboratorium biologicznego/DMPK w Warszawie i w Łodzi</t>
  </si>
  <si>
    <t>Odczynniki laboratoryjne dla laboratorium biologicznego w Warszawie i w Łodzi</t>
  </si>
  <si>
    <t>Laboratorium Biologiczne/DMPK w Warszawie i w Łodzi</t>
  </si>
  <si>
    <t>Opis odczynnika</t>
  </si>
  <si>
    <t>Acetic acid (glacial)</t>
  </si>
  <si>
    <t>CAS: 64-19-7, ≥99%</t>
  </si>
  <si>
    <t>Actinomycin D</t>
  </si>
  <si>
    <t>CAS: 50-76-0, 1 mg/ml, DMSO</t>
  </si>
  <si>
    <t>Agarose (low EEO)</t>
  </si>
  <si>
    <t>CAS: 9012-36-6, do biologii molekularnej</t>
  </si>
  <si>
    <t>Bromophenol blue</t>
  </si>
  <si>
    <t>CAS: 115-39-9, ACS reagent</t>
  </si>
  <si>
    <t>Calcium chloride</t>
  </si>
  <si>
    <t>CAS: 10043-52-4, bezwodny, ≥96.0%</t>
  </si>
  <si>
    <t>Chloroform/isoamyl alcohol 24:1(v/v)</t>
  </si>
  <si>
    <t>CAS: 67-66-3, 123-51-3, do biologii molekularnej, wolne od DNaz, Rnaz i proteaz</t>
  </si>
  <si>
    <t>Citric acid</t>
  </si>
  <si>
    <t>CAS: 77-92-9, cz.d.a</t>
  </si>
  <si>
    <t>Citric acid monohydrate</t>
  </si>
  <si>
    <t>CAS: 5949-29-1, czystość ≥99%</t>
  </si>
  <si>
    <t>D(+)-Glucose 6-phosphate sodium salt'</t>
  </si>
  <si>
    <t>CAS: 54010-71-8, ≥98%</t>
  </si>
  <si>
    <t>D-Glucose-6-phosphate disodium salt hydrate</t>
  </si>
  <si>
    <t>CAS: 3671-99-6, czystość ≥98%</t>
  </si>
  <si>
    <t>DL-Dithiothreitol</t>
  </si>
  <si>
    <t>CAS: 3483-12-3, &gt;99%</t>
  </si>
  <si>
    <t>Ethylenediaminetetraacetic acid</t>
  </si>
  <si>
    <t>CAS: 60-00-4, ≥99%</t>
  </si>
  <si>
    <t>Formaldehyde, 4% in PBS</t>
  </si>
  <si>
    <t>CAS: 50-00-0, roztwór 4% formaldehydu w PBS, pH 7,4; filtrowany</t>
  </si>
  <si>
    <t>Formaldehyde solution 37%</t>
  </si>
  <si>
    <t>CAS: 50-00-0, stabilizowany 10% metanolem</t>
  </si>
  <si>
    <t>Glucose-6-phosphate dehydrogenase</t>
  </si>
  <si>
    <t>CAS: 9001-40-5, obecność zanieczyszczeń: phosphogluconate dehydrogenase, creatine phosphokinase, hexokinase, phosphoglucoisomerase ≤ 0,05%</t>
  </si>
  <si>
    <t>Glycine</t>
  </si>
  <si>
    <t>CAS: 56-40-6, ≥99 % do syntez</t>
  </si>
  <si>
    <t>Hydrochloric acid, 37%</t>
  </si>
  <si>
    <t>CAS: 7647-01-0</t>
  </si>
  <si>
    <t>Hydrogen peroxide solution</t>
  </si>
  <si>
    <t>CAS:  7722-84-1, 30%</t>
  </si>
  <si>
    <t>Hydroxylamine, 50% aq. soln.</t>
  </si>
  <si>
    <t>CAS: 7803-49-8, roztwór wodny</t>
  </si>
  <si>
    <t>(S)-(+)-Mandelic Acid</t>
  </si>
  <si>
    <t>CAS: 17199-29-0,  ≥99%</t>
  </si>
  <si>
    <t>L-Methionine</t>
  </si>
  <si>
    <t>CAS: 63-68-3, ≥99%, do hodowli komórkowych</t>
  </si>
  <si>
    <t>Methanol</t>
  </si>
  <si>
    <t>CAS: 67-56-1, ≥99%</t>
  </si>
  <si>
    <t>NADP</t>
  </si>
  <si>
    <t>CAS: 24292-60-2, czystość &gt;97%</t>
  </si>
  <si>
    <t>NADPH</t>
  </si>
  <si>
    <t>CAS: 2646-71-1, czystość ≥95%</t>
  </si>
  <si>
    <t>Neomycin sulfate hydrate</t>
  </si>
  <si>
    <t>CAS: 1405-10-3.</t>
  </si>
  <si>
    <t>N-Lauroylsarcosine sodium salt</t>
  </si>
  <si>
    <t>CAS: 137-16-6, &gt;95%</t>
  </si>
  <si>
    <t>PBS w tabeltkach</t>
  </si>
  <si>
    <t>Phosphate Buffered Saline, w tabletkach, 1 tabletka na 200 ml wody</t>
  </si>
  <si>
    <t>Potassium acetate</t>
  </si>
  <si>
    <t>CAS: 127-08-2, 1M roztwór wodny, pH 7.5, wolny od Rnaz</t>
  </si>
  <si>
    <t>Potassium bicarbonate</t>
  </si>
  <si>
    <t>CAS: 298-14-6, ≥99.5%</t>
  </si>
  <si>
    <t>Potassium chloride</t>
  </si>
  <si>
    <t>CAS: 7447-40-7,  ≥99%</t>
  </si>
  <si>
    <t>Potassium phosphate dibasic</t>
  </si>
  <si>
    <t>CAS: 7758-11-4, ≥98%</t>
  </si>
  <si>
    <t>Rottlerin</t>
  </si>
  <si>
    <t>CAS: 82-08-6, ≥95%</t>
  </si>
  <si>
    <t>Silver nitrate</t>
  </si>
  <si>
    <t>CAS: 7761-88-8, ≥99%, ACS reagent</t>
  </si>
  <si>
    <t>Sodium acetate</t>
  </si>
  <si>
    <t>CAS: 127-09-3, bezwodny, ≥99%</t>
  </si>
  <si>
    <t>Sodium acetate trihydrate</t>
  </si>
  <si>
    <t>CAS: 6131-90-4, ≥99%</t>
  </si>
  <si>
    <t>Sodium azide</t>
  </si>
  <si>
    <t>CAS: 26628-22-8, ≥99.5%</t>
  </si>
  <si>
    <t>Sodium bicarbonate</t>
  </si>
  <si>
    <t>CAS: 144-55-8, ≥99%</t>
  </si>
  <si>
    <t>Sodium carbonate</t>
  </si>
  <si>
    <t>CAS: 497-19-8, bezwodny, ≥99.5%</t>
  </si>
  <si>
    <t>Sodium hydroxide</t>
  </si>
  <si>
    <t>CAS: 1310-73-2, ≥99%</t>
  </si>
  <si>
    <t>Sodium phosphate dibasic heptahydrate</t>
  </si>
  <si>
    <t>CAS: 7782-85-6, ≥98%</t>
  </si>
  <si>
    <t>Sodium phosphate monobasic monohydrate</t>
  </si>
  <si>
    <t>CAS: 10049-21-5, ≥99%</t>
  </si>
  <si>
    <t>Sodium sulfite</t>
  </si>
  <si>
    <t>CAS: 7757-83-7, bezwodny, p.a.</t>
  </si>
  <si>
    <t>Sodium tetraborate decahydrate</t>
  </si>
  <si>
    <t>CAS: 1303-96-4, ≥99.5%</t>
  </si>
  <si>
    <t>SSC buffer (20X)</t>
  </si>
  <si>
    <t>Bufor cytrynianu sodowo-solnego (SSC), roztwór 3,0 M chlorku sodu i 0,3 M cytrynianu sodu, 20X stężony, pH 7,0 (± 0,15)</t>
  </si>
  <si>
    <t>Sucrose</t>
  </si>
  <si>
    <t>CAS: 57-50-1, ACS reagent</t>
  </si>
  <si>
    <t>Sulfuric acid</t>
  </si>
  <si>
    <t>CAS: 7664-93-9, ≥98%</t>
  </si>
  <si>
    <t>4-Thiouridine</t>
  </si>
  <si>
    <t>CAS: 13957-31-8, czystość ≥98%</t>
  </si>
  <si>
    <t>Polyethylene Glycol p-tert-Octylphenyl Ether</t>
  </si>
  <si>
    <t>CAS: 9002-93-1, do elektroforezy, pH 6-8</t>
  </si>
  <si>
    <t>Urea</t>
  </si>
  <si>
    <t>CAS: 57-13-6, &gt;99%</t>
  </si>
  <si>
    <t>1 l</t>
  </si>
  <si>
    <t>1 ml</t>
  </si>
  <si>
    <t>500 g</t>
  </si>
  <si>
    <t>25 g</t>
  </si>
  <si>
    <t>100 g</t>
  </si>
  <si>
    <t>500g</t>
  </si>
  <si>
    <t>1 g</t>
  </si>
  <si>
    <t>5 g</t>
  </si>
  <si>
    <t>10 g</t>
  </si>
  <si>
    <t>250 ml</t>
  </si>
  <si>
    <t>1 kU</t>
  </si>
  <si>
    <t>5 kg</t>
  </si>
  <si>
    <t>100g</t>
  </si>
  <si>
    <t>50 g</t>
  </si>
  <si>
    <t>250 mg</t>
  </si>
  <si>
    <t>500 mg</t>
  </si>
  <si>
    <t>100 tabletek</t>
  </si>
  <si>
    <t>250 g</t>
  </si>
  <si>
    <t>10 mg</t>
  </si>
  <si>
    <t>5 mg</t>
  </si>
  <si>
    <t>opakowanie</t>
  </si>
  <si>
    <t>Acepromazine maleate</t>
  </si>
  <si>
    <t>CAS: 3598-37-6, ≥98%</t>
  </si>
  <si>
    <t>Allopurinol</t>
  </si>
  <si>
    <t>CAS: 315-30-0, ≥99%</t>
  </si>
  <si>
    <t>Aluminum sulfate octadecahydrate</t>
  </si>
  <si>
    <t>CAS: 7784-31-8, ≥97%</t>
  </si>
  <si>
    <t>Ammonium chloride</t>
  </si>
  <si>
    <t>CAS: 12125-02-9, ≥99.5%, do hodowli komórkowej</t>
  </si>
  <si>
    <t>Ammonium persulfate</t>
  </si>
  <si>
    <t>CAS: 7727-54-0, ≥98%, do biologii molekularnej</t>
  </si>
  <si>
    <t>Boric acid</t>
  </si>
  <si>
    <t>CAS: 10043-35-3, ≥99.5%, do biologii molekularnej</t>
  </si>
  <si>
    <t>Bovine Serum Albumin</t>
  </si>
  <si>
    <t>CAS: 9048-46-8, ≥98%</t>
  </si>
  <si>
    <t>Bovine Serum Albumin solution</t>
  </si>
  <si>
    <t>CAS: 9048-46-8, 10% w DPBS, niska zawartość endotoksyn, bez kwasów tłuszczowych; do hodowli komórkowych, filtrowane sterylnie</t>
  </si>
  <si>
    <t>Carboxymethylcellulose sodium salt</t>
  </si>
  <si>
    <t>CAS: 9004-32-4, high viscosity</t>
  </si>
  <si>
    <t>Choline chloride</t>
  </si>
  <si>
    <t>CAS: 67-48-1, ≥98%</t>
  </si>
  <si>
    <t>Cycloheximide</t>
  </si>
  <si>
    <t>CAS: 66-81-9, pochodzenie z bakterii Streptomyces griseus, ≥94%</t>
  </si>
  <si>
    <t>2-Deoxy-D-glucose</t>
  </si>
  <si>
    <t>CAS: 154-17-6, ≥98%</t>
  </si>
  <si>
    <t>Dimethyl sulfide</t>
  </si>
  <si>
    <t>CAS: 75-18-3, czystość ≥99%</t>
  </si>
  <si>
    <t>Dimethyl sulfoxide</t>
  </si>
  <si>
    <t>CAS: 67-68-5, cz.d.a</t>
  </si>
  <si>
    <t>CAS: 67-68-5, sterylnie filtrowane</t>
  </si>
  <si>
    <t>DL-Dithiothreitol solution</t>
  </si>
  <si>
    <t>CAS: 3483-12-3, 1M rozwtór w wodzie</t>
  </si>
  <si>
    <t>Etoposide</t>
  </si>
  <si>
    <t>CAS: 33419-42-0, ≥95% (HPLC)</t>
  </si>
  <si>
    <t>Fluoxetine hydrochloride</t>
  </si>
  <si>
    <t>CAS: 56296-78-7, British Pharmacopoeia (BP) Reference Standard</t>
  </si>
  <si>
    <t>CAS: 50-00-0, stabilizowany 10% metanolem, ACS reagent</t>
  </si>
  <si>
    <t>Gentamicin solution</t>
  </si>
  <si>
    <t>CAS: 1405-41-0, do hodowli komórkowych, pochodzenia niezwierzęcego, 50 mg/ml</t>
  </si>
  <si>
    <t>CAS: 56-40-6, ≥99%, do western blotu</t>
  </si>
  <si>
    <t>12-Hydroxy-octadecanoicacid polymer</t>
  </si>
  <si>
    <t>CAS: 70142-34-6, zawierający α-hydro-ω-hydroxypoly(oxy-1,2-ethanediyl)</t>
  </si>
  <si>
    <t>LB Broth (Lennox)</t>
  </si>
  <si>
    <t>ok. 20 g/L, skład: NaCl 5 g/L, trypton 10 g/L, ekstrakt drożdżowy 5 g/L, 2.2 g/L obojętne środki wiążące, w postaci tabletek</t>
  </si>
  <si>
    <t>LB Broth with agar (Miller)</t>
  </si>
  <si>
    <t>35 g/L, skład: agar 15 g/L, NaCl 10 g/L, trypton 10 g/L, ekstrakt drożdżowy 5 g/L, pH 6.8-7.2 (w 4% roztworze), do biologii molekularnej</t>
  </si>
  <si>
    <t>L-Citrulline</t>
  </si>
  <si>
    <t>CAS: 372-75-8, ≥98%</t>
  </si>
  <si>
    <t>L-Citrulline-4,4,5,5-d4</t>
  </si>
  <si>
    <t>CAS: 1217474-00-4, ≥97%</t>
  </si>
  <si>
    <t>L-Glutathione reduced</t>
  </si>
  <si>
    <t>CAS: 70-18-8, ≥98.0%</t>
  </si>
  <si>
    <t>L-Ornithine monohydrochloride</t>
  </si>
  <si>
    <t>CAS: 3184-13-2, czystość analityczna</t>
  </si>
  <si>
    <t>L-Ornithine-3,3,4,4,5,5-d6 hydrochloride</t>
  </si>
  <si>
    <t>CAS: 347841-40-1, ≥98%</t>
  </si>
  <si>
    <t>Magnesium chloride hexahydrate</t>
  </si>
  <si>
    <t>CAS: 7791-18-6, do hodowli komórkowej</t>
  </si>
  <si>
    <t>Magnesium sulfate</t>
  </si>
  <si>
    <t>CAS: 7487-88-9, nadaje się do hodowli komórkowej</t>
  </si>
  <si>
    <t>Manganese(II) chloride tetrahydrate</t>
  </si>
  <si>
    <t>CAS: 13446-34-9, do hodowli komórkowej</t>
  </si>
  <si>
    <t>Manganese(II) sulfate monohydrate</t>
  </si>
  <si>
    <t>CAS: 10034-96-5, do hodowli komórkowej</t>
  </si>
  <si>
    <t>2-Mercaptoethanol</t>
  </si>
  <si>
    <t>CAS: 60-24-2, &gt;99% do biologii molekularnej</t>
  </si>
  <si>
    <t>Mifepristone</t>
  </si>
  <si>
    <t>CAS: 84371-65-3, ≥98%</t>
  </si>
  <si>
    <t>MPP+ iodide</t>
  </si>
  <si>
    <t>CAS: 36913-39-0, ≥98%</t>
  </si>
  <si>
    <t>N,N,N′,N′-Tetramethylethylenediamine</t>
  </si>
  <si>
    <t>CAS: 110-18-9, ≥99%</t>
  </si>
  <si>
    <t>N-Acetyl-L-cysteine</t>
  </si>
  <si>
    <t>CAS: 616-91-1, ≥99%, do hodowli komórkowej</t>
  </si>
  <si>
    <t>Nitrocefin</t>
  </si>
  <si>
    <t>CAS: 41906-86-9, ≥95%</t>
  </si>
  <si>
    <t>Oligomycin</t>
  </si>
  <si>
    <t>CAS: 1404-19-9, z Streptomyces diastatochromogenes, ≥90% całkowitej zawartości oligomycyn</t>
  </si>
  <si>
    <t>Paroxetine hydrochloride</t>
  </si>
  <si>
    <t>CAS: 110429-35-1,Pharmaceutical Secondary Standard</t>
  </si>
  <si>
    <t>Phosphatase Inhibitor Cocktail</t>
  </si>
  <si>
    <t>roztwór DMSO do hamowania fosfatazy białkowej 2A, fosfataz alkalicznych, fosfataz białkowych 1 i 2A</t>
  </si>
  <si>
    <t>roztwór wodny do hamowania fosfataz białkowych tyrozynowych, fosfataz kwaśnych i zasadowych</t>
  </si>
  <si>
    <t>Ponceau BS</t>
  </si>
  <si>
    <t>CAS: 4196-99-0, zawartość barwnika ~60 %</t>
  </si>
  <si>
    <t>Ponceau S solution</t>
  </si>
  <si>
    <t>CAS: 6226-79-5, 0.1 % (w/v) w 5% kwasie octowym</t>
  </si>
  <si>
    <t>Potassium phosphate monobasic</t>
  </si>
  <si>
    <t>CAS: 7778-77-0, ≥99%, do hodowli komórkowej</t>
  </si>
  <si>
    <t>2-Propanol</t>
  </si>
  <si>
    <t>CAS: 67-63-0, ≥99.5%, ACS reagent</t>
  </si>
  <si>
    <t>Protease Inhibitor Cocktail</t>
  </si>
  <si>
    <t>roztwór DMSO do hamowania seryny, cysteiny, proteaz kwasowych i aminopeptydaz, do stosowania z ekstraktami komórek i tkanek ssaków</t>
  </si>
  <si>
    <t>Puromycin dihydrochloride</t>
  </si>
  <si>
    <t>CAS: 58-58-2, roztwór 10 mg/ml w wodzie destylowanej</t>
  </si>
  <si>
    <t>Retinoic acid</t>
  </si>
  <si>
    <t>CAS: 302-79-4, ≥98%</t>
  </si>
  <si>
    <t>Rotenone</t>
  </si>
  <si>
    <t>CAS: 83-79-4, ≥95%</t>
  </si>
  <si>
    <t>Sodium chloride</t>
  </si>
  <si>
    <t>CAS: 7647-14-5, do biologii molekularnej, wolny od Dnaz, Rnaz i proteaz, ≥99%</t>
  </si>
  <si>
    <t>Sodium creatine phosphate dibasic tetrahydrate</t>
  </si>
  <si>
    <t>CAS: 71519-72-7, ≥98.0%</t>
  </si>
  <si>
    <t>Sodium iodate</t>
  </si>
  <si>
    <t>CAS: 7681-55-2, ≥99.5%</t>
  </si>
  <si>
    <t>Spermidine</t>
  </si>
  <si>
    <t>CAS: 124-20-9, ≥99%</t>
  </si>
  <si>
    <t>Spermine</t>
  </si>
  <si>
    <t>CAS: 71-44-3, do hodowli komórkowych</t>
  </si>
  <si>
    <t>Tacrolimus</t>
  </si>
  <si>
    <t>CAS: 109581-93-3, European Pharmacopoeia (EP) Reference Standard</t>
  </si>
  <si>
    <t>t-Octylphenoxypolyethoxyethanol</t>
  </si>
  <si>
    <t>CAS: 9036-19-5, do biologii molekularnej, pH 9.7</t>
  </si>
  <si>
    <t>Trypan Blue solution</t>
  </si>
  <si>
    <t>CAS: 72-57-1, 0.4%, sterylnie filtrowany, do hodowli komórkowych</t>
  </si>
  <si>
    <t>Uric acid</t>
  </si>
  <si>
    <t>CAS: 69-93-2, ≥99%, krystaliczny</t>
  </si>
  <si>
    <t>50 ml</t>
  </si>
  <si>
    <t>25 ml</t>
  </si>
  <si>
    <t>5x 10 ml</t>
  </si>
  <si>
    <t>10x 0,5 ml</t>
  </si>
  <si>
    <t>25 mg</t>
  </si>
  <si>
    <t>10 ml</t>
  </si>
  <si>
    <t>500 tabletek</t>
  </si>
  <si>
    <t>100 mg</t>
  </si>
  <si>
    <t>5 ml</t>
  </si>
  <si>
    <t>50 mg</t>
  </si>
  <si>
    <t>5g</t>
  </si>
  <si>
    <t>20 ml</t>
  </si>
  <si>
    <t>Acetonówka</t>
  </si>
  <si>
    <t>Skład: etanol 96% z dodatkiem eteru dietylowego oraz acetonu</t>
  </si>
  <si>
    <t>Acrylamide:Bisacrylamide (37.5:1) 40%</t>
  </si>
  <si>
    <t>Roztwór podstawowy akrylamidu i bisakrylamidu w stosunku 37,5:1 do przygotowywania żeli białkowych.</t>
  </si>
  <si>
    <t>Diethyl pyrocarbonate</t>
  </si>
  <si>
    <t>CAS: 1609-47-8, ≥97%, do biochemii i biologii molekularnej</t>
  </si>
  <si>
    <t>Powdered milk</t>
  </si>
  <si>
    <t>CAS: 68514-61-4, blotting grade, niska zawartość tłuszczu</t>
  </si>
  <si>
    <t>SDS</t>
  </si>
  <si>
    <t>CAS: 151-21-3, ≥99 %, do biochemii</t>
  </si>
  <si>
    <t>TRIS</t>
  </si>
  <si>
    <t>CAS: 77-86-1, ≥99%, cryst.</t>
  </si>
  <si>
    <t>Polyethylene glycol sorbitan monolaurate</t>
  </si>
  <si>
    <t>CAS: 9005-64-5</t>
  </si>
  <si>
    <t>4 kg</t>
  </si>
  <si>
    <t>Detergent w płynie do czyszczenia wyrobów szklanych</t>
  </si>
  <si>
    <t>alkaliczny koncentrat  do uniwersalnych zastosowań, wolny od fosforanów, środków powierzchniowo czynnych i utleniaczy, dozowanie: 2 do 6 ml/l</t>
  </si>
  <si>
    <t>Isopentyl alcohol</t>
  </si>
  <si>
    <t>CAS: 123-51-3, ≥99%, Ultra Pure Grade</t>
  </si>
  <si>
    <t>PBS</t>
  </si>
  <si>
    <t>Dulbecco’s Phosphate Buffered Saline, bez wapnia i magnezu, zawierający NaCl, Na3PO4, KCl, pH 7.4</t>
  </si>
  <si>
    <t>Certyfikowany materiał odniesienia do miareczkowania KF, wyprodukowany zgodnie z akredytacją DIN EN ISO 17034 lub równoważną, zawartość wody 10 mg/g = 1,0%, dokładna wartość na CoA zweryfikowana według NIST SRM 2890 lub równoważnej, pakowany w szklane ampułki o objętości 8ml</t>
  </si>
  <si>
    <t>Certyfikowany materiał odniesienia do miareczkowania Karla Fischera, wyprodukowany zgodnie z akredytacją DIN EN ISO 17034 lub równoważną, zawartość wody 1 mg / g = 0,1%, dokładna wartość CoA zweryfikowana według NIST SRM 2890 i NMIJ CRM 4222 lub równoważnych, pakowany w szklane ampułki o objętości 4ml</t>
  </si>
  <si>
    <t>Odczynnik Karla Fishera do kulometrycznego oznaczania wody, do stosowania zarówno w komórkach z membraną, jak i bez niej (zawierający m. in. MeOH)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</si>
</sst>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\ _z_ł"/>
    <numFmt numFmtId="166" formatCode="#,##0.00\ [$zł-415];\-#,##0.00\ [$zł-415]"/>
    <numFmt numFmtId="167" formatCode="#,##0.00\ [$zł-415]"/>
    <numFmt numFmtId="168" formatCode="_-* #,##0.00\ [$zł-415]_-;\-* #,##0.00\ [$zł-415]_-;_-* &quot;-&quot;??\ [$zł-415]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666A6D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i/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 Light"/>
      <family val="2"/>
      <charset val="238"/>
      <scheme val="major"/>
    </font>
    <font>
      <i/>
      <sz val="10"/>
      <color rgb="FF000000"/>
      <name val="Calibri Light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164" fontId="7" fillId="4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8" fontId="9" fillId="0" borderId="2" xfId="0" applyNumberFormat="1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1" fillId="6" borderId="0" xfId="0" applyFont="1" applyFill="1" applyAlignment="1">
      <alignment vertical="center"/>
    </xf>
    <xf numFmtId="0" fontId="6" fillId="4" borderId="2" xfId="0" applyFont="1" applyFill="1" applyBorder="1"/>
    <xf numFmtId="0" fontId="3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8" fontId="9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3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8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8" fontId="15" fillId="4" borderId="2" xfId="2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8" fontId="3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164" fontId="31" fillId="0" borderId="2" xfId="0" applyNumberFormat="1" applyFont="1" applyBorder="1" applyAlignment="1">
      <alignment horizontal="center" vertical="center"/>
    </xf>
    <xf numFmtId="164" fontId="8" fillId="4" borderId="2" xfId="2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4" fontId="33" fillId="0" borderId="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14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44" fontId="31" fillId="0" borderId="2" xfId="0" applyNumberFormat="1" applyFont="1" applyBorder="1" applyAlignment="1">
      <alignment horizontal="center" vertical="center" wrapText="1"/>
    </xf>
    <xf numFmtId="44" fontId="31" fillId="0" borderId="2" xfId="0" applyNumberFormat="1" applyFont="1" applyBorder="1" applyAlignment="1">
      <alignment horizontal="center" vertical="center"/>
    </xf>
    <xf numFmtId="44" fontId="8" fillId="4" borderId="2" xfId="2" applyFont="1" applyFill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 wrapText="1"/>
    </xf>
    <xf numFmtId="167" fontId="31" fillId="0" borderId="2" xfId="0" applyNumberFormat="1" applyFont="1" applyBorder="1" applyAlignment="1">
      <alignment horizontal="center" vertical="center" wrapText="1"/>
    </xf>
    <xf numFmtId="168" fontId="31" fillId="0" borderId="2" xfId="0" applyNumberFormat="1" applyFont="1" applyBorder="1" applyAlignment="1">
      <alignment horizontal="center" vertical="center" wrapText="1"/>
    </xf>
    <xf numFmtId="7" fontId="31" fillId="0" borderId="2" xfId="0" applyNumberFormat="1" applyFont="1" applyBorder="1" applyAlignment="1">
      <alignment horizontal="center" vertical="center"/>
    </xf>
    <xf numFmtId="7" fontId="8" fillId="4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4" fontId="13" fillId="0" borderId="2" xfId="1" applyNumberFormat="1" applyFont="1" applyBorder="1" applyAlignment="1">
      <alignment horizontal="center" vertical="center"/>
    </xf>
    <xf numFmtId="14" fontId="16" fillId="2" borderId="0" xfId="0" applyNumberFormat="1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168" fontId="3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1" xfId="0" applyFont="1" applyBorder="1" applyAlignment="1">
      <alignment horizontal="left"/>
    </xf>
    <xf numFmtId="164" fontId="1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4">
    <cellStyle name="Dziesiętny" xfId="1" builtinId="3"/>
    <cellStyle name="Hiperłącze" xfId="3" builtinId="8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4091212</xdr:colOff>
      <xdr:row>4</xdr:row>
      <xdr:rowOff>326571</xdr:rowOff>
    </xdr:from>
    <xdr:to>
      <xdr:col>7</xdr:col>
      <xdr:colOff>1444677</xdr:colOff>
      <xdr:row>4</xdr:row>
      <xdr:rowOff>1124856</xdr:rowOff>
    </xdr:to>
    <xdr:pic>
      <xdr:nvPicPr>
        <xdr:cNvPr id="3" name="Obraz 11">
          <a:extLst>
            <a:ext uri="{FF2B5EF4-FFF2-40B4-BE49-F238E27FC236}">
              <a16:creationId xmlns:a16="http://schemas.microsoft.com/office/drawing/2014/main" id="{8C86BD6F-5DE3-079B-F8D1-EB21FA1A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12" y="562428"/>
          <a:ext cx="7912608" cy="79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1308100</xdr:colOff>
      <xdr:row>46</xdr:row>
      <xdr:rowOff>12700</xdr:rowOff>
    </xdr:from>
    <xdr:to>
      <xdr:col>2</xdr:col>
      <xdr:colOff>1657350</xdr:colOff>
      <xdr:row>46</xdr:row>
      <xdr:rowOff>234950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610C0C72-D550-FB4A-A602-3C664EB6263E}"/>
            </a:ext>
          </a:extLst>
        </xdr:cNvPr>
        <xdr:cNvSpPr txBox="1"/>
      </xdr:nvSpPr>
      <xdr:spPr>
        <a:xfrm>
          <a:off x="2870200" y="9569450"/>
          <a:ext cx="349250" cy="2222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pl-PL" sz="1000" kern="1200">
            <a:latin typeface="+mj-lt"/>
          </a:endParaRPr>
        </a:p>
      </xdr:txBody>
    </xdr:sp>
    <xdr:clientData/>
  </xdr:twoCellAnchor>
  <xdr:twoCellAnchor>
    <xdr:from>
      <xdr:col>3</xdr:col>
      <xdr:colOff>260350</xdr:colOff>
      <xdr:row>50</xdr:row>
      <xdr:rowOff>19050</xdr:rowOff>
    </xdr:from>
    <xdr:to>
      <xdr:col>3</xdr:col>
      <xdr:colOff>615950</xdr:colOff>
      <xdr:row>50</xdr:row>
      <xdr:rowOff>203200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630E1D89-602E-610B-3B54-F63335173DB3}"/>
            </a:ext>
          </a:extLst>
        </xdr:cNvPr>
        <xdr:cNvSpPr txBox="1"/>
      </xdr:nvSpPr>
      <xdr:spPr>
        <a:xfrm>
          <a:off x="5257800" y="10325100"/>
          <a:ext cx="355600" cy="1841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pl-PL" sz="1000" kern="1200">
            <a:latin typeface="+mj-lt"/>
          </a:endParaRPr>
        </a:p>
      </xdr:txBody>
    </xdr:sp>
    <xdr:clientData/>
  </xdr:twoCellAnchor>
  <xdr:twoCellAnchor>
    <xdr:from>
      <xdr:col>0</xdr:col>
      <xdr:colOff>146050</xdr:colOff>
      <xdr:row>55</xdr:row>
      <xdr:rowOff>44450</xdr:rowOff>
    </xdr:from>
    <xdr:to>
      <xdr:col>6</xdr:col>
      <xdr:colOff>0</xdr:colOff>
      <xdr:row>60</xdr:row>
      <xdr:rowOff>25400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D4E74439-B68C-548B-0075-469DFBBA02EF}"/>
            </a:ext>
          </a:extLst>
        </xdr:cNvPr>
        <xdr:cNvSpPr txBox="1"/>
      </xdr:nvSpPr>
      <xdr:spPr>
        <a:xfrm>
          <a:off x="146050" y="12477750"/>
          <a:ext cx="8813800" cy="825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l-PL" sz="1000" kern="1200">
            <a:latin typeface="+mj-lt"/>
          </a:endParaRPr>
        </a:p>
      </xdr:txBody>
    </xdr:sp>
    <xdr:clientData/>
  </xdr:twoCellAnchor>
  <xdr:twoCellAnchor>
    <xdr:from>
      <xdr:col>0</xdr:col>
      <xdr:colOff>146050</xdr:colOff>
      <xdr:row>53</xdr:row>
      <xdr:rowOff>31750</xdr:rowOff>
    </xdr:from>
    <xdr:to>
      <xdr:col>5</xdr:col>
      <xdr:colOff>1295400</xdr:colOff>
      <xdr:row>54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623089C5-27C2-667C-5242-B673C067020B}"/>
            </a:ext>
          </a:extLst>
        </xdr:cNvPr>
        <xdr:cNvSpPr txBox="1"/>
      </xdr:nvSpPr>
      <xdr:spPr>
        <a:xfrm>
          <a:off x="146050" y="8616950"/>
          <a:ext cx="8591550" cy="279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pl-PL" sz="1000" kern="1200">
            <a:latin typeface="+mj-lt"/>
          </a:endParaRPr>
        </a:p>
      </xdr:txBody>
    </xdr:sp>
    <xdr:clientData/>
  </xdr:twoCellAnchor>
  <xdr:twoCellAnchor>
    <xdr:from>
      <xdr:col>2</xdr:col>
      <xdr:colOff>1949450</xdr:colOff>
      <xdr:row>52</xdr:row>
      <xdr:rowOff>19050</xdr:rowOff>
    </xdr:from>
    <xdr:to>
      <xdr:col>2</xdr:col>
      <xdr:colOff>2965450</xdr:colOff>
      <xdr:row>52</xdr:row>
      <xdr:rowOff>209550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B7B40A8-FC44-C45A-68D6-83DEE59C9D0F}"/>
            </a:ext>
          </a:extLst>
        </xdr:cNvPr>
        <xdr:cNvSpPr txBox="1"/>
      </xdr:nvSpPr>
      <xdr:spPr>
        <a:xfrm>
          <a:off x="3511550" y="10674350"/>
          <a:ext cx="1016000" cy="190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pl-PL" sz="1000" kern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76C0-F616-49E2-B539-5816DE9CDE6B}">
  <sheetPr>
    <pageSetUpPr fitToPage="1"/>
  </sheetPr>
  <dimension ref="A3:I185"/>
  <sheetViews>
    <sheetView tabSelected="1" view="pageLayout" zoomScaleNormal="70" workbookViewId="0">
      <selection activeCell="G15" sqref="G15"/>
    </sheetView>
  </sheetViews>
  <sheetFormatPr defaultColWidth="9.453125" defaultRowHeight="13" x14ac:dyDescent="0.35"/>
  <cols>
    <col min="1" max="1" width="12.1796875" style="1" customWidth="1"/>
    <col min="2" max="2" width="9.7265625" style="1" customWidth="1"/>
    <col min="3" max="3" width="48" style="3" customWidth="1"/>
    <col min="4" max="4" width="22.1796875" style="3" customWidth="1"/>
    <col min="5" max="5" width="20" style="2" customWidth="1"/>
    <col min="6" max="6" width="13" style="2" customWidth="1"/>
    <col min="7" max="7" width="23.54296875" style="2" customWidth="1"/>
    <col min="8" max="8" width="45.54296875" style="1" customWidth="1"/>
    <col min="9" max="9" width="31.26953125" style="1" customWidth="1"/>
    <col min="10" max="10" width="12.54296875" style="1" customWidth="1"/>
    <col min="11" max="13" width="9.453125" style="1"/>
    <col min="14" max="14" width="43.54296875" style="1" customWidth="1"/>
    <col min="15" max="16384" width="9.453125" style="1"/>
  </cols>
  <sheetData>
    <row r="3" spans="1:9" ht="18.649999999999999" customHeight="1" x14ac:dyDescent="0.35">
      <c r="C3" s="59" t="s">
        <v>484</v>
      </c>
      <c r="D3" s="32"/>
      <c r="E3" s="59" t="s">
        <v>112</v>
      </c>
      <c r="F3" s="32"/>
      <c r="G3" s="32"/>
      <c r="H3" s="32"/>
      <c r="I3" s="32"/>
    </row>
    <row r="4" spans="1:9" ht="18.649999999999999" customHeight="1" x14ac:dyDescent="0.35">
      <c r="C4" s="32"/>
      <c r="D4" s="32"/>
      <c r="E4" s="32"/>
      <c r="F4" s="32"/>
      <c r="G4" s="32"/>
      <c r="H4" s="32"/>
      <c r="I4" s="32"/>
    </row>
    <row r="6" spans="1:9" ht="56.9" customHeight="1" x14ac:dyDescent="0.35">
      <c r="A6" s="115" t="s">
        <v>27</v>
      </c>
      <c r="B6" s="115"/>
      <c r="C6" s="115"/>
      <c r="D6" s="115"/>
      <c r="E6" s="115"/>
      <c r="F6" s="115"/>
      <c r="G6" s="48"/>
      <c r="H6" s="48"/>
      <c r="I6" s="48"/>
    </row>
    <row r="7" spans="1:9" x14ac:dyDescent="0.35">
      <c r="A7" s="29"/>
      <c r="B7" s="29"/>
      <c r="C7" s="29"/>
      <c r="D7" s="29"/>
      <c r="E7" s="29"/>
      <c r="F7" s="29"/>
      <c r="G7" s="48"/>
      <c r="H7" s="48"/>
      <c r="I7" s="48"/>
    </row>
    <row r="8" spans="1:9" x14ac:dyDescent="0.35">
      <c r="A8" s="33" t="s">
        <v>28</v>
      </c>
      <c r="B8" s="34"/>
      <c r="C8" s="45"/>
      <c r="F8" s="1"/>
      <c r="G8" s="1"/>
      <c r="H8" s="29"/>
      <c r="I8" s="29"/>
    </row>
    <row r="9" spans="1:9" x14ac:dyDescent="0.35">
      <c r="A9" s="3" t="s">
        <v>6</v>
      </c>
      <c r="B9" s="34"/>
      <c r="C9" s="45"/>
      <c r="F9" s="1"/>
      <c r="G9" s="1"/>
      <c r="H9" s="29"/>
      <c r="I9" s="29"/>
    </row>
    <row r="10" spans="1:9" x14ac:dyDescent="0.35">
      <c r="A10" s="1" t="s">
        <v>235</v>
      </c>
      <c r="B10" s="71" t="s">
        <v>234</v>
      </c>
      <c r="C10" s="9"/>
      <c r="E10" s="33"/>
    </row>
    <row r="11" spans="1:9" x14ac:dyDescent="0.35">
      <c r="A11" s="1" t="s">
        <v>29</v>
      </c>
      <c r="B11" s="35"/>
      <c r="C11" s="9"/>
      <c r="E11" s="33"/>
    </row>
    <row r="12" spans="1:9" x14ac:dyDescent="0.35">
      <c r="A12" s="3" t="s">
        <v>30</v>
      </c>
      <c r="B12" s="35"/>
      <c r="C12" s="45"/>
      <c r="D12" s="1"/>
      <c r="E12" s="1"/>
    </row>
    <row r="13" spans="1:9" x14ac:dyDescent="0.35">
      <c r="A13" s="3" t="s">
        <v>119</v>
      </c>
      <c r="B13" s="9"/>
      <c r="C13" s="45"/>
      <c r="D13" s="1"/>
      <c r="E13" s="1"/>
      <c r="F13" s="1"/>
      <c r="G13" s="1"/>
    </row>
    <row r="14" spans="1:9" x14ac:dyDescent="0.35">
      <c r="A14" s="3"/>
      <c r="B14" s="3"/>
      <c r="C14" s="1"/>
      <c r="D14" s="1"/>
      <c r="E14" s="1"/>
      <c r="F14" s="1"/>
      <c r="G14" s="1"/>
    </row>
    <row r="15" spans="1:9" x14ac:dyDescent="0.35">
      <c r="A15" s="1" t="s">
        <v>31</v>
      </c>
      <c r="E15" s="3"/>
      <c r="F15" s="3"/>
      <c r="G15" s="3"/>
      <c r="H15" s="3"/>
    </row>
    <row r="16" spans="1:9" ht="26" x14ac:dyDescent="0.35">
      <c r="A16" s="30" t="s">
        <v>32</v>
      </c>
      <c r="B16" s="31"/>
      <c r="C16" s="45"/>
      <c r="D16" s="1"/>
      <c r="E16" s="30"/>
      <c r="F16" s="1"/>
      <c r="G16" s="30"/>
      <c r="H16" s="30"/>
    </row>
    <row r="17" spans="1:9" x14ac:dyDescent="0.35">
      <c r="A17" s="30" t="s">
        <v>4</v>
      </c>
      <c r="B17" s="31"/>
      <c r="C17" s="45"/>
      <c r="D17" s="30"/>
      <c r="E17" s="30"/>
      <c r="F17" s="1"/>
      <c r="G17" s="30"/>
      <c r="H17" s="30"/>
    </row>
    <row r="18" spans="1:9" x14ac:dyDescent="0.35">
      <c r="A18" s="30" t="s">
        <v>134</v>
      </c>
      <c r="B18" s="31"/>
      <c r="C18" s="45"/>
      <c r="E18" s="30"/>
      <c r="F18" s="30"/>
      <c r="G18" s="30"/>
      <c r="H18" s="30"/>
    </row>
    <row r="19" spans="1:9" x14ac:dyDescent="0.35">
      <c r="A19" s="30"/>
      <c r="B19" s="30"/>
      <c r="C19" s="30"/>
      <c r="E19" s="30"/>
      <c r="F19" s="30"/>
      <c r="G19" s="30"/>
      <c r="H19" s="30"/>
    </row>
    <row r="20" spans="1:9" x14ac:dyDescent="0.35">
      <c r="A20" s="30"/>
      <c r="B20" s="30"/>
      <c r="C20" s="30"/>
      <c r="E20" s="30"/>
      <c r="F20" s="30"/>
      <c r="G20" s="30"/>
      <c r="H20" s="30"/>
    </row>
    <row r="21" spans="1:9" ht="21.65" customHeight="1" x14ac:dyDescent="0.35">
      <c r="A21" s="12" t="s">
        <v>42</v>
      </c>
      <c r="B21" s="32"/>
      <c r="C21" s="32"/>
      <c r="D21" s="32"/>
      <c r="E21" s="32"/>
      <c r="F21" s="32"/>
      <c r="G21" s="32"/>
      <c r="H21" s="32"/>
      <c r="I21" s="32"/>
    </row>
    <row r="22" spans="1:9" ht="9" customHeight="1" x14ac:dyDescent="0.35">
      <c r="A22" s="32"/>
      <c r="B22" s="32"/>
      <c r="C22" s="32"/>
      <c r="D22" s="32"/>
      <c r="E22" s="32"/>
      <c r="F22" s="32"/>
      <c r="G22" s="32"/>
      <c r="H22" s="32"/>
      <c r="I22" s="32"/>
    </row>
    <row r="23" spans="1:9" ht="26.15" customHeight="1" x14ac:dyDescent="0.35">
      <c r="A23" s="32"/>
      <c r="B23" s="32"/>
      <c r="C23" s="32"/>
      <c r="D23" s="130" t="s">
        <v>240</v>
      </c>
      <c r="E23" s="130"/>
      <c r="F23" s="96" t="s">
        <v>41</v>
      </c>
      <c r="G23" s="32"/>
      <c r="H23" s="32"/>
      <c r="I23" s="32"/>
    </row>
    <row r="24" spans="1:9" ht="22" customHeight="1" x14ac:dyDescent="0.35">
      <c r="A24" s="93" t="s">
        <v>122</v>
      </c>
      <c r="B24" s="93" t="s">
        <v>111</v>
      </c>
      <c r="C24" s="93" t="s">
        <v>44</v>
      </c>
      <c r="D24" s="93" t="s">
        <v>21</v>
      </c>
      <c r="E24" s="93" t="s">
        <v>120</v>
      </c>
      <c r="F24" s="94" t="s">
        <v>43</v>
      </c>
      <c r="H24" s="47"/>
      <c r="I24" s="47"/>
    </row>
    <row r="25" spans="1:9" ht="22.75" customHeight="1" x14ac:dyDescent="0.35">
      <c r="A25" s="134" t="s">
        <v>123</v>
      </c>
      <c r="B25" s="93">
        <v>1</v>
      </c>
      <c r="C25" s="106" t="s">
        <v>126</v>
      </c>
      <c r="D25" s="107">
        <f>P1_Cz1!K46</f>
        <v>0</v>
      </c>
      <c r="E25" s="107">
        <f>P1_Cz1!L46</f>
        <v>0</v>
      </c>
      <c r="F25" s="95"/>
      <c r="H25" s="46"/>
      <c r="I25" s="46"/>
    </row>
    <row r="26" spans="1:9" ht="22.75" customHeight="1" x14ac:dyDescent="0.35">
      <c r="A26" s="134"/>
      <c r="B26" s="93">
        <v>2</v>
      </c>
      <c r="C26" s="106" t="s">
        <v>443</v>
      </c>
      <c r="D26" s="107">
        <f>P1_Cz2!K20</f>
        <v>0</v>
      </c>
      <c r="E26" s="107">
        <f>P1_Cz2!L20</f>
        <v>0</v>
      </c>
      <c r="F26" s="95"/>
      <c r="H26" s="46"/>
      <c r="I26" s="46"/>
    </row>
    <row r="27" spans="1:9" s="11" customFormat="1" ht="22.75" customHeight="1" x14ac:dyDescent="0.3">
      <c r="A27" s="134"/>
      <c r="B27" s="93">
        <v>3</v>
      </c>
      <c r="C27" s="106" t="s">
        <v>127</v>
      </c>
      <c r="D27" s="107">
        <f>P1_Cz3!K16</f>
        <v>0</v>
      </c>
      <c r="E27" s="107">
        <f>P1_Cz3!L16</f>
        <v>0</v>
      </c>
      <c r="F27" s="95"/>
      <c r="H27" s="46"/>
      <c r="I27" s="46"/>
    </row>
    <row r="28" spans="1:9" s="13" customFormat="1" ht="22.75" customHeight="1" x14ac:dyDescent="0.3">
      <c r="A28" s="134"/>
      <c r="B28" s="93">
        <v>4</v>
      </c>
      <c r="C28" s="106" t="s">
        <v>128</v>
      </c>
      <c r="D28" s="107">
        <f>P1_Cz4!K27</f>
        <v>0</v>
      </c>
      <c r="E28" s="107">
        <f>P1_Cz4!L27</f>
        <v>0</v>
      </c>
      <c r="F28" s="95"/>
      <c r="H28" s="46"/>
      <c r="I28" s="46"/>
    </row>
    <row r="29" spans="1:9" s="13" customFormat="1" ht="22.75" customHeight="1" x14ac:dyDescent="0.3">
      <c r="A29" s="134"/>
      <c r="B29" s="93">
        <v>5</v>
      </c>
      <c r="C29" s="106" t="s">
        <v>129</v>
      </c>
      <c r="D29" s="107">
        <f>P1_Cz5!K48</f>
        <v>0</v>
      </c>
      <c r="E29" s="107">
        <f>P1_Cz5!L48</f>
        <v>0</v>
      </c>
      <c r="F29" s="95"/>
      <c r="H29" s="46"/>
      <c r="I29" s="46"/>
    </row>
    <row r="30" spans="1:9" s="13" customFormat="1" ht="22.75" customHeight="1" x14ac:dyDescent="0.3">
      <c r="A30" s="134"/>
      <c r="B30" s="93">
        <v>6</v>
      </c>
      <c r="C30" s="106" t="s">
        <v>130</v>
      </c>
      <c r="D30" s="107">
        <f>P1_Cz6!K21</f>
        <v>0</v>
      </c>
      <c r="E30" s="107">
        <f>P1_Cz6!L21</f>
        <v>0</v>
      </c>
      <c r="F30" s="95"/>
      <c r="H30" s="46"/>
      <c r="I30" s="46"/>
    </row>
    <row r="31" spans="1:9" s="13" customFormat="1" ht="22.75" customHeight="1" x14ac:dyDescent="0.3">
      <c r="A31" s="134"/>
      <c r="B31" s="93">
        <v>7</v>
      </c>
      <c r="C31" s="106" t="s">
        <v>131</v>
      </c>
      <c r="D31" s="107">
        <f>P1_Cz7!K14</f>
        <v>0</v>
      </c>
      <c r="E31" s="107">
        <f>P1_Cz7!L14</f>
        <v>0</v>
      </c>
      <c r="F31" s="95"/>
      <c r="H31" s="46"/>
      <c r="I31" s="46"/>
    </row>
    <row r="32" spans="1:9" s="13" customFormat="1" ht="22.75" customHeight="1" x14ac:dyDescent="0.3">
      <c r="A32" s="134"/>
      <c r="B32" s="93">
        <v>8</v>
      </c>
      <c r="C32" s="106" t="s">
        <v>132</v>
      </c>
      <c r="D32" s="107">
        <f>P1_Cz8!K15</f>
        <v>0</v>
      </c>
      <c r="E32" s="107">
        <f>P1_Cz8!L15</f>
        <v>0</v>
      </c>
      <c r="F32" s="95"/>
      <c r="H32" s="46"/>
      <c r="I32" s="46"/>
    </row>
    <row r="33" spans="1:9" s="13" customFormat="1" ht="22.75" customHeight="1" x14ac:dyDescent="0.3">
      <c r="A33" s="134"/>
      <c r="B33" s="93">
        <v>9</v>
      </c>
      <c r="C33" s="106" t="s">
        <v>133</v>
      </c>
      <c r="D33" s="107">
        <f>P1_Cz9!K15</f>
        <v>0</v>
      </c>
      <c r="E33" s="107">
        <f>P1_Cz9!L15</f>
        <v>0</v>
      </c>
      <c r="F33" s="95"/>
      <c r="H33" s="46"/>
      <c r="I33" s="46"/>
    </row>
    <row r="34" spans="1:9" s="13" customFormat="1" ht="22.75" customHeight="1" x14ac:dyDescent="0.3">
      <c r="A34" s="134" t="s">
        <v>124</v>
      </c>
      <c r="B34" s="93">
        <v>1</v>
      </c>
      <c r="C34" s="106" t="s">
        <v>135</v>
      </c>
      <c r="D34" s="107">
        <f>P2_Cz1!K39</f>
        <v>0</v>
      </c>
      <c r="E34" s="107">
        <f>P2_Cz1!L39</f>
        <v>0</v>
      </c>
      <c r="F34" s="95"/>
      <c r="H34" s="46"/>
      <c r="I34" s="46"/>
    </row>
    <row r="35" spans="1:9" s="13" customFormat="1" ht="22.75" customHeight="1" x14ac:dyDescent="0.3">
      <c r="A35" s="134"/>
      <c r="B35" s="93">
        <v>2</v>
      </c>
      <c r="C35" s="106" t="s">
        <v>136</v>
      </c>
      <c r="D35" s="107">
        <f>P2_Cz2!K20</f>
        <v>0</v>
      </c>
      <c r="E35" s="107">
        <f>P2_Cz2!L20</f>
        <v>0</v>
      </c>
      <c r="F35" s="95"/>
      <c r="H35" s="46"/>
      <c r="I35" s="46"/>
    </row>
    <row r="36" spans="1:9" s="13" customFormat="1" ht="22.75" customHeight="1" x14ac:dyDescent="0.3">
      <c r="A36" s="134"/>
      <c r="B36" s="93">
        <v>3</v>
      </c>
      <c r="C36" s="106" t="s">
        <v>137</v>
      </c>
      <c r="D36" s="107">
        <f>P2_Cz3!K14</f>
        <v>0</v>
      </c>
      <c r="E36" s="107">
        <f>P2_Cz3!L14</f>
        <v>0</v>
      </c>
      <c r="F36" s="95"/>
      <c r="H36" s="46"/>
      <c r="I36" s="46"/>
    </row>
    <row r="37" spans="1:9" s="13" customFormat="1" ht="22.75" customHeight="1" x14ac:dyDescent="0.3">
      <c r="A37" s="134"/>
      <c r="B37" s="93">
        <v>4</v>
      </c>
      <c r="C37" s="106" t="s">
        <v>138</v>
      </c>
      <c r="D37" s="107">
        <f>P2_Cz4!K22</f>
        <v>0</v>
      </c>
      <c r="E37" s="107">
        <f>P2_Cz4!L22</f>
        <v>0</v>
      </c>
      <c r="F37" s="95"/>
      <c r="H37" s="46"/>
      <c r="I37" s="46"/>
    </row>
    <row r="38" spans="1:9" s="13" customFormat="1" ht="22.75" customHeight="1" x14ac:dyDescent="0.3">
      <c r="A38" s="134"/>
      <c r="B38" s="93">
        <v>5</v>
      </c>
      <c r="C38" s="106" t="s">
        <v>139</v>
      </c>
      <c r="D38" s="107">
        <f>P2_Cz5!J48</f>
        <v>0</v>
      </c>
      <c r="E38" s="107">
        <f>P2_Cz5!K48</f>
        <v>0</v>
      </c>
      <c r="F38" s="95"/>
      <c r="H38" s="46"/>
      <c r="I38" s="46"/>
    </row>
    <row r="39" spans="1:9" s="13" customFormat="1" ht="22.75" customHeight="1" x14ac:dyDescent="0.3">
      <c r="A39" s="134"/>
      <c r="B39" s="93">
        <v>6</v>
      </c>
      <c r="C39" s="106" t="s">
        <v>140</v>
      </c>
      <c r="D39" s="107">
        <f>P2_Cz6!J22</f>
        <v>0</v>
      </c>
      <c r="E39" s="107">
        <f>P2_Cz6!K22</f>
        <v>0</v>
      </c>
      <c r="F39" s="95"/>
      <c r="H39" s="46"/>
      <c r="I39" s="46"/>
    </row>
    <row r="40" spans="1:9" s="13" customFormat="1" ht="22.75" customHeight="1" x14ac:dyDescent="0.3">
      <c r="A40" s="134"/>
      <c r="B40" s="93">
        <v>7</v>
      </c>
      <c r="C40" s="106" t="s">
        <v>141</v>
      </c>
      <c r="D40" s="107">
        <f>P2_Cz7!J56</f>
        <v>0</v>
      </c>
      <c r="E40" s="107">
        <f>P2_Cz7!K56</f>
        <v>0</v>
      </c>
      <c r="F40" s="95"/>
      <c r="H40" s="46"/>
      <c r="I40" s="46"/>
    </row>
    <row r="41" spans="1:9" s="13" customFormat="1" ht="22.75" customHeight="1" x14ac:dyDescent="0.3">
      <c r="A41" s="134"/>
      <c r="B41" s="93">
        <v>8</v>
      </c>
      <c r="C41" s="106" t="s">
        <v>142</v>
      </c>
      <c r="D41" s="107">
        <f>P2_Cz8!K21</f>
        <v>0</v>
      </c>
      <c r="E41" s="107">
        <f>P2_Cz8!L21</f>
        <v>0</v>
      </c>
      <c r="F41" s="95"/>
      <c r="H41" s="46"/>
      <c r="I41" s="46"/>
    </row>
    <row r="42" spans="1:9" s="13" customFormat="1" ht="22.75" customHeight="1" x14ac:dyDescent="0.3">
      <c r="A42" s="135" t="s">
        <v>125</v>
      </c>
      <c r="B42" s="93">
        <v>1</v>
      </c>
      <c r="C42" s="106" t="s">
        <v>489</v>
      </c>
      <c r="D42" s="107">
        <f>P3_Cz1!K62</f>
        <v>0</v>
      </c>
      <c r="E42" s="107">
        <f>P3_Cz1!L62</f>
        <v>0</v>
      </c>
      <c r="F42" s="95"/>
      <c r="H42" s="46"/>
      <c r="I42" s="46"/>
    </row>
    <row r="43" spans="1:9" s="13" customFormat="1" ht="22.75" customHeight="1" x14ac:dyDescent="0.3">
      <c r="A43" s="136"/>
      <c r="B43" s="93">
        <v>2</v>
      </c>
      <c r="C43" s="106" t="s">
        <v>489</v>
      </c>
      <c r="D43" s="107">
        <f>P3_Cz2!K75</f>
        <v>0</v>
      </c>
      <c r="E43" s="107">
        <f>P3_Cz2!L75</f>
        <v>0</v>
      </c>
      <c r="F43" s="95"/>
      <c r="H43" s="46"/>
      <c r="I43" s="46"/>
    </row>
    <row r="44" spans="1:9" s="13" customFormat="1" ht="22.75" customHeight="1" x14ac:dyDescent="0.3">
      <c r="A44" s="136"/>
      <c r="B44" s="93">
        <v>3</v>
      </c>
      <c r="C44" s="106" t="s">
        <v>490</v>
      </c>
      <c r="D44" s="107">
        <f>P3_Cz3!K20</f>
        <v>0</v>
      </c>
      <c r="E44" s="107">
        <f>P3_Cz3!L20</f>
        <v>0</v>
      </c>
      <c r="F44" s="95"/>
      <c r="H44" s="46"/>
      <c r="I44" s="46"/>
    </row>
    <row r="45" spans="1:9" s="13" customFormat="1" ht="22.75" customHeight="1" x14ac:dyDescent="0.3">
      <c r="A45" s="137"/>
      <c r="B45" s="93">
        <v>4</v>
      </c>
      <c r="C45" s="106" t="s">
        <v>490</v>
      </c>
      <c r="D45" s="107">
        <f>P3_Cz4!K16</f>
        <v>0</v>
      </c>
      <c r="E45" s="107">
        <f>P3_Cz4!L16</f>
        <v>0</v>
      </c>
      <c r="F45" s="95"/>
      <c r="H45" s="46"/>
      <c r="I45" s="46"/>
    </row>
    <row r="46" spans="1:9" s="13" customFormat="1" x14ac:dyDescent="0.3">
      <c r="A46" s="41"/>
      <c r="B46" s="41"/>
      <c r="C46" s="42"/>
      <c r="D46" s="43"/>
      <c r="E46" s="43"/>
      <c r="F46" s="43"/>
      <c r="G46" s="43"/>
      <c r="H46" s="44"/>
    </row>
    <row r="47" spans="1:9" s="13" customFormat="1" ht="17.5" customHeight="1" x14ac:dyDescent="0.3">
      <c r="A47" s="131" t="s">
        <v>237</v>
      </c>
      <c r="B47" s="131"/>
      <c r="C47" s="131"/>
      <c r="D47" s="131"/>
      <c r="E47" s="131"/>
      <c r="F47" s="131"/>
      <c r="G47" s="62"/>
      <c r="H47" s="63"/>
    </row>
    <row r="48" spans="1:9" s="13" customFormat="1" x14ac:dyDescent="0.3">
      <c r="A48" s="60" t="s">
        <v>58</v>
      </c>
      <c r="B48" s="60"/>
      <c r="C48" s="65"/>
      <c r="D48" s="62"/>
      <c r="E48" s="62"/>
      <c r="F48" s="62"/>
      <c r="G48" s="62"/>
      <c r="H48" s="63"/>
    </row>
    <row r="49" spans="1:8" s="13" customFormat="1" x14ac:dyDescent="0.3">
      <c r="A49" s="60" t="s">
        <v>59</v>
      </c>
      <c r="B49" s="60"/>
      <c r="C49" s="61"/>
      <c r="D49" s="62"/>
      <c r="E49" s="62"/>
      <c r="F49" s="62"/>
      <c r="G49" s="62"/>
      <c r="H49" s="63"/>
    </row>
    <row r="50" spans="1:8" s="13" customFormat="1" x14ac:dyDescent="0.3">
      <c r="A50" s="60" t="s">
        <v>60</v>
      </c>
      <c r="B50" s="60"/>
      <c r="C50" s="61"/>
      <c r="D50" s="62"/>
      <c r="E50" s="62"/>
      <c r="F50" s="62"/>
      <c r="G50" s="62"/>
      <c r="H50" s="63"/>
    </row>
    <row r="51" spans="1:8" s="13" customFormat="1" ht="17.149999999999999" customHeight="1" x14ac:dyDescent="0.3">
      <c r="A51" s="131" t="s">
        <v>238</v>
      </c>
      <c r="B51" s="131"/>
      <c r="C51" s="131"/>
      <c r="D51" s="131"/>
      <c r="E51" s="131"/>
      <c r="F51" s="131"/>
      <c r="G51" s="62"/>
      <c r="H51" s="63"/>
    </row>
    <row r="52" spans="1:8" s="13" customFormat="1" x14ac:dyDescent="0.3">
      <c r="A52" s="60" t="s">
        <v>118</v>
      </c>
      <c r="B52" s="60"/>
      <c r="C52" s="61"/>
      <c r="D52" s="62"/>
      <c r="E52" s="62"/>
      <c r="F52" s="62"/>
      <c r="G52" s="62"/>
      <c r="H52" s="63"/>
    </row>
    <row r="53" spans="1:8" s="13" customFormat="1" ht="29.15" customHeight="1" x14ac:dyDescent="0.3">
      <c r="A53" s="132" t="s">
        <v>239</v>
      </c>
      <c r="B53" s="132"/>
      <c r="C53" s="132"/>
      <c r="D53" s="132"/>
      <c r="E53" s="132"/>
      <c r="F53" s="132"/>
      <c r="G53" s="62"/>
      <c r="H53" s="63"/>
    </row>
    <row r="54" spans="1:8" s="13" customFormat="1" ht="24.65" customHeight="1" x14ac:dyDescent="0.3">
      <c r="A54" s="66"/>
      <c r="B54" s="66"/>
      <c r="C54" s="67"/>
      <c r="D54" s="67"/>
      <c r="E54" s="67"/>
      <c r="F54" s="67"/>
      <c r="G54" s="62"/>
      <c r="H54" s="63"/>
    </row>
    <row r="55" spans="1:8" s="13" customFormat="1" ht="15" customHeight="1" x14ac:dyDescent="0.3">
      <c r="A55" s="60" t="s">
        <v>236</v>
      </c>
      <c r="B55" s="60"/>
      <c r="C55" s="61"/>
      <c r="D55" s="62"/>
      <c r="E55" s="62"/>
      <c r="F55" s="62"/>
      <c r="G55" s="62"/>
      <c r="H55" s="63"/>
    </row>
    <row r="56" spans="1:8" s="13" customFormat="1" x14ac:dyDescent="0.3">
      <c r="A56" s="64"/>
      <c r="B56" s="64"/>
      <c r="C56" s="61"/>
      <c r="D56" s="62"/>
      <c r="E56" s="62"/>
      <c r="F56" s="62"/>
      <c r="G56" s="62"/>
      <c r="H56" s="63"/>
    </row>
    <row r="57" spans="1:8" s="13" customFormat="1" x14ac:dyDescent="0.3">
      <c r="H57" s="63"/>
    </row>
    <row r="58" spans="1:8" s="13" customFormat="1" x14ac:dyDescent="0.3">
      <c r="H58" s="63"/>
    </row>
    <row r="59" spans="1:8" s="13" customFormat="1" x14ac:dyDescent="0.3">
      <c r="H59" s="63"/>
    </row>
    <row r="60" spans="1:8" s="13" customFormat="1" ht="14.5" x14ac:dyDescent="0.35">
      <c r="B60" s="49"/>
      <c r="C60"/>
      <c r="D60"/>
      <c r="E60"/>
      <c r="F60"/>
      <c r="H60" s="63"/>
    </row>
    <row r="61" spans="1:8" s="13" customFormat="1" ht="14.5" x14ac:dyDescent="0.35">
      <c r="B61" s="49"/>
      <c r="C61"/>
      <c r="D61"/>
      <c r="E61"/>
      <c r="F61"/>
      <c r="H61" s="63"/>
    </row>
    <row r="62" spans="1:8" s="13" customFormat="1" ht="14.5" x14ac:dyDescent="0.35">
      <c r="A62" s="49" t="s">
        <v>61</v>
      </c>
      <c r="B62" s="49"/>
      <c r="C62"/>
      <c r="D62"/>
      <c r="E62"/>
      <c r="F62"/>
      <c r="H62" s="63"/>
    </row>
    <row r="63" spans="1:8" s="13" customFormat="1" ht="24" customHeight="1" x14ac:dyDescent="0.35">
      <c r="A63" s="133" t="s">
        <v>121</v>
      </c>
      <c r="B63" s="133"/>
      <c r="C63" s="133"/>
      <c r="D63" s="133"/>
      <c r="E63" s="133"/>
      <c r="F63" s="133"/>
      <c r="G63"/>
      <c r="H63" s="44"/>
    </row>
    <row r="64" spans="1:8" s="13" customFormat="1" ht="24" customHeight="1" x14ac:dyDescent="0.35">
      <c r="G64"/>
      <c r="H64" s="44"/>
    </row>
    <row r="65" spans="1:8" s="13" customFormat="1" x14ac:dyDescent="0.3">
      <c r="H65" s="44"/>
    </row>
    <row r="66" spans="1:8" s="13" customFormat="1" ht="28" customHeight="1" x14ac:dyDescent="0.35">
      <c r="B66" s="108"/>
      <c r="E66" s="70" t="s">
        <v>117</v>
      </c>
      <c r="G66"/>
      <c r="H66" s="44"/>
    </row>
    <row r="67" spans="1:8" s="13" customFormat="1" ht="42" x14ac:dyDescent="0.35">
      <c r="B67" s="68" t="s">
        <v>110</v>
      </c>
      <c r="D67" s="50"/>
      <c r="E67" s="69" t="s">
        <v>485</v>
      </c>
      <c r="F67" s="50"/>
      <c r="G67"/>
      <c r="H67" s="44"/>
    </row>
    <row r="68" spans="1:8" s="13" customFormat="1" ht="14.5" x14ac:dyDescent="0.35">
      <c r="F68" s="58"/>
      <c r="G68"/>
      <c r="H68" s="44"/>
    </row>
    <row r="69" spans="1:8" s="13" customFormat="1" x14ac:dyDescent="0.3">
      <c r="A69" s="49" t="s">
        <v>486</v>
      </c>
      <c r="B69" s="49"/>
      <c r="C69" s="42"/>
      <c r="D69" s="43"/>
      <c r="E69" s="43"/>
      <c r="F69" s="43"/>
      <c r="G69" s="43"/>
      <c r="H69" s="44"/>
    </row>
    <row r="70" spans="1:8" s="13" customFormat="1" x14ac:dyDescent="0.3">
      <c r="A70" s="41"/>
      <c r="B70" s="41"/>
      <c r="C70" s="42"/>
      <c r="D70" s="43"/>
      <c r="E70" s="43"/>
      <c r="F70" s="43"/>
      <c r="G70" s="43"/>
      <c r="H70" s="44"/>
    </row>
    <row r="71" spans="1:8" s="13" customFormat="1" x14ac:dyDescent="0.3">
      <c r="A71" s="41"/>
      <c r="B71" s="41"/>
      <c r="C71" s="42"/>
      <c r="D71" s="43"/>
      <c r="E71" s="43"/>
      <c r="F71" s="43"/>
      <c r="G71" s="43"/>
      <c r="H71" s="44"/>
    </row>
    <row r="72" spans="1:8" s="13" customFormat="1" x14ac:dyDescent="0.3">
      <c r="A72" s="60"/>
      <c r="B72" s="60"/>
      <c r="C72" s="61"/>
      <c r="D72" s="62"/>
      <c r="E72" s="60"/>
      <c r="F72" s="62"/>
      <c r="G72" s="43"/>
      <c r="H72" s="44"/>
    </row>
    <row r="73" spans="1:8" s="13" customFormat="1" x14ac:dyDescent="0.3">
      <c r="A73" s="60"/>
      <c r="B73" s="60"/>
      <c r="C73" s="61"/>
      <c r="D73" s="62"/>
      <c r="E73" s="62"/>
      <c r="F73" s="62"/>
      <c r="G73" s="43"/>
      <c r="H73" s="44"/>
    </row>
    <row r="74" spans="1:8" s="13" customFormat="1" x14ac:dyDescent="0.3">
      <c r="A74" s="41"/>
      <c r="B74" s="41"/>
      <c r="C74" s="42"/>
      <c r="D74" s="43"/>
      <c r="E74" s="43"/>
      <c r="F74" s="43"/>
      <c r="G74" s="43"/>
      <c r="H74" s="44"/>
    </row>
    <row r="75" spans="1:8" s="13" customFormat="1" x14ac:dyDescent="0.3">
      <c r="A75" s="60"/>
      <c r="B75" s="60"/>
      <c r="C75" s="42"/>
      <c r="D75" s="43"/>
      <c r="E75" s="43"/>
      <c r="F75" s="43"/>
      <c r="G75" s="43"/>
      <c r="H75" s="44"/>
    </row>
    <row r="76" spans="1:8" s="13" customFormat="1" x14ac:dyDescent="0.3">
      <c r="A76" s="60"/>
      <c r="B76" s="60"/>
      <c r="C76" s="42"/>
      <c r="D76" s="43"/>
      <c r="E76" s="43"/>
      <c r="F76" s="43"/>
      <c r="G76" s="43"/>
      <c r="H76" s="44"/>
    </row>
    <row r="77" spans="1:8" s="13" customFormat="1" x14ac:dyDescent="0.3">
      <c r="A77" s="41"/>
      <c r="B77" s="41"/>
      <c r="C77" s="42"/>
      <c r="D77" s="43"/>
      <c r="E77" s="43"/>
      <c r="F77" s="43"/>
      <c r="G77" s="43"/>
      <c r="H77" s="44"/>
    </row>
    <row r="78" spans="1:8" s="13" customFormat="1" x14ac:dyDescent="0.3">
      <c r="A78" s="41"/>
      <c r="B78" s="41"/>
      <c r="C78" s="42"/>
      <c r="D78" s="43"/>
      <c r="E78" s="43"/>
      <c r="F78" s="43"/>
      <c r="G78" s="43"/>
      <c r="H78" s="44"/>
    </row>
    <row r="79" spans="1:8" s="13" customFormat="1" x14ac:dyDescent="0.3">
      <c r="A79" s="41"/>
      <c r="B79" s="41"/>
      <c r="C79" s="42"/>
      <c r="D79" s="43"/>
      <c r="E79" s="43"/>
      <c r="F79" s="43"/>
      <c r="G79" s="43"/>
      <c r="H79" s="44"/>
    </row>
    <row r="80" spans="1:8" s="13" customFormat="1" x14ac:dyDescent="0.3">
      <c r="A80" s="41"/>
      <c r="B80" s="41"/>
      <c r="C80" s="42"/>
      <c r="D80" s="43"/>
      <c r="E80" s="43"/>
      <c r="F80" s="43"/>
      <c r="G80" s="43"/>
      <c r="H80" s="44"/>
    </row>
    <row r="81" spans="1:8" s="13" customFormat="1" x14ac:dyDescent="0.3">
      <c r="A81" s="41"/>
      <c r="B81" s="41"/>
      <c r="C81" s="42"/>
      <c r="D81" s="43"/>
      <c r="E81" s="43"/>
      <c r="F81" s="43"/>
      <c r="G81" s="43"/>
      <c r="H81" s="44"/>
    </row>
    <row r="82" spans="1:8" s="13" customFormat="1" x14ac:dyDescent="0.3">
      <c r="A82" s="41"/>
      <c r="B82" s="41"/>
      <c r="C82" s="42"/>
      <c r="D82" s="43"/>
      <c r="E82" s="43"/>
      <c r="F82" s="43"/>
      <c r="G82" s="43"/>
      <c r="H82" s="44"/>
    </row>
    <row r="83" spans="1:8" s="13" customFormat="1" x14ac:dyDescent="0.3">
      <c r="A83" s="41"/>
      <c r="B83" s="41"/>
      <c r="C83" s="42"/>
      <c r="D83" s="43"/>
      <c r="E83" s="43"/>
      <c r="F83" s="43"/>
      <c r="G83" s="43"/>
      <c r="H83" s="44"/>
    </row>
    <row r="84" spans="1:8" s="13" customFormat="1" x14ac:dyDescent="0.3">
      <c r="A84" s="41"/>
      <c r="B84" s="41"/>
      <c r="C84" s="42"/>
      <c r="D84" s="43"/>
      <c r="E84" s="43"/>
      <c r="F84" s="43"/>
      <c r="G84" s="43"/>
      <c r="H84" s="44"/>
    </row>
    <row r="85" spans="1:8" s="13" customFormat="1" x14ac:dyDescent="0.3">
      <c r="A85" s="41"/>
      <c r="B85" s="41"/>
      <c r="C85" s="42"/>
      <c r="D85" s="43"/>
      <c r="E85" s="43"/>
      <c r="F85" s="43"/>
      <c r="G85" s="43"/>
      <c r="H85" s="44"/>
    </row>
    <row r="86" spans="1:8" s="13" customFormat="1" x14ac:dyDescent="0.3">
      <c r="A86" s="41"/>
      <c r="B86" s="41"/>
      <c r="C86" s="42"/>
      <c r="D86" s="43"/>
      <c r="E86" s="43"/>
      <c r="F86" s="43"/>
      <c r="G86" s="43"/>
      <c r="H86" s="44"/>
    </row>
    <row r="87" spans="1:8" s="13" customFormat="1" x14ac:dyDescent="0.3">
      <c r="A87" s="41"/>
      <c r="B87" s="41"/>
      <c r="C87" s="42"/>
      <c r="D87" s="43"/>
      <c r="E87" s="43"/>
      <c r="F87" s="43"/>
      <c r="G87" s="43"/>
      <c r="H87" s="44"/>
    </row>
    <row r="88" spans="1:8" s="13" customFormat="1" x14ac:dyDescent="0.3">
      <c r="A88" s="41"/>
      <c r="B88" s="41"/>
      <c r="C88" s="42"/>
      <c r="D88" s="43"/>
      <c r="E88" s="43"/>
      <c r="F88" s="43"/>
      <c r="G88" s="43"/>
      <c r="H88" s="44"/>
    </row>
    <row r="89" spans="1:8" s="13" customFormat="1" x14ac:dyDescent="0.3">
      <c r="A89" s="41"/>
      <c r="B89" s="41"/>
      <c r="C89" s="42"/>
      <c r="D89" s="43"/>
      <c r="E89" s="43"/>
      <c r="F89" s="43"/>
      <c r="G89" s="43"/>
      <c r="H89" s="44"/>
    </row>
    <row r="90" spans="1:8" s="13" customFormat="1" x14ac:dyDescent="0.3">
      <c r="A90" s="41"/>
      <c r="B90" s="41"/>
      <c r="C90" s="42"/>
      <c r="D90" s="43"/>
      <c r="E90" s="43"/>
      <c r="F90" s="43"/>
      <c r="G90" s="43"/>
      <c r="H90" s="44"/>
    </row>
    <row r="91" spans="1:8" s="13" customFormat="1" x14ac:dyDescent="0.3">
      <c r="A91" s="41"/>
      <c r="B91" s="41"/>
      <c r="C91" s="42"/>
      <c r="D91" s="43"/>
      <c r="E91" s="43"/>
      <c r="F91" s="43"/>
      <c r="G91" s="43"/>
      <c r="H91" s="44"/>
    </row>
    <row r="92" spans="1:8" s="13" customFormat="1" x14ac:dyDescent="0.3">
      <c r="A92" s="41"/>
      <c r="B92" s="41"/>
      <c r="C92" s="42"/>
      <c r="D92" s="43"/>
      <c r="E92" s="43"/>
      <c r="F92" s="43"/>
      <c r="G92" s="43"/>
      <c r="H92" s="44"/>
    </row>
    <row r="93" spans="1:8" s="13" customFormat="1" x14ac:dyDescent="0.3">
      <c r="A93" s="41"/>
      <c r="B93" s="41"/>
      <c r="C93" s="42"/>
      <c r="D93" s="43"/>
      <c r="E93" s="43"/>
      <c r="F93" s="43"/>
      <c r="G93" s="43"/>
      <c r="H93" s="44"/>
    </row>
    <row r="94" spans="1:8" s="13" customFormat="1" x14ac:dyDescent="0.3">
      <c r="A94" s="41"/>
      <c r="B94" s="41"/>
      <c r="C94" s="42"/>
      <c r="D94" s="43"/>
      <c r="E94" s="43"/>
      <c r="F94" s="43"/>
      <c r="G94" s="43"/>
      <c r="H94" s="44"/>
    </row>
    <row r="95" spans="1:8" s="13" customFormat="1" x14ac:dyDescent="0.3">
      <c r="A95" s="41"/>
      <c r="B95" s="41"/>
      <c r="C95" s="42"/>
      <c r="D95" s="43"/>
      <c r="E95" s="43"/>
      <c r="F95" s="43"/>
      <c r="G95" s="43"/>
      <c r="H95" s="44"/>
    </row>
    <row r="96" spans="1:8" s="13" customFormat="1" x14ac:dyDescent="0.3">
      <c r="A96" s="41"/>
      <c r="B96" s="41"/>
      <c r="C96" s="42"/>
      <c r="D96" s="43"/>
      <c r="E96" s="43"/>
      <c r="F96" s="43"/>
      <c r="G96" s="43"/>
      <c r="H96" s="44"/>
    </row>
    <row r="97" spans="1:8" s="13" customFormat="1" x14ac:dyDescent="0.3">
      <c r="A97" s="41"/>
      <c r="B97" s="41"/>
      <c r="C97" s="42"/>
      <c r="D97" s="43"/>
      <c r="E97" s="43"/>
      <c r="F97" s="43"/>
      <c r="G97" s="43"/>
      <c r="H97" s="44"/>
    </row>
    <row r="98" spans="1:8" s="13" customFormat="1" x14ac:dyDescent="0.3">
      <c r="A98" s="41"/>
      <c r="B98" s="41"/>
      <c r="C98" s="42"/>
      <c r="D98" s="43"/>
      <c r="E98" s="43"/>
      <c r="F98" s="43"/>
      <c r="G98" s="43"/>
      <c r="H98" s="44"/>
    </row>
    <row r="99" spans="1:8" s="13" customFormat="1" x14ac:dyDescent="0.3">
      <c r="A99" s="41"/>
      <c r="B99" s="41"/>
      <c r="C99" s="42"/>
      <c r="D99" s="43"/>
      <c r="E99" s="43"/>
      <c r="F99" s="43"/>
      <c r="G99" s="43"/>
      <c r="H99" s="44"/>
    </row>
    <row r="100" spans="1:8" s="13" customFormat="1" x14ac:dyDescent="0.3">
      <c r="A100" s="41"/>
      <c r="B100" s="41"/>
      <c r="C100" s="42"/>
      <c r="D100" s="43"/>
      <c r="E100" s="43"/>
      <c r="F100" s="43"/>
      <c r="G100" s="43"/>
      <c r="H100" s="44"/>
    </row>
    <row r="101" spans="1:8" s="13" customFormat="1" x14ac:dyDescent="0.3">
      <c r="A101" s="41"/>
      <c r="B101" s="41"/>
      <c r="C101" s="42"/>
      <c r="D101" s="43"/>
      <c r="E101" s="43"/>
      <c r="F101" s="43"/>
      <c r="G101" s="43"/>
      <c r="H101" s="44"/>
    </row>
    <row r="102" spans="1:8" s="13" customFormat="1" x14ac:dyDescent="0.3">
      <c r="A102" s="41"/>
      <c r="B102" s="41"/>
      <c r="C102" s="42"/>
      <c r="D102" s="43"/>
      <c r="E102" s="43"/>
      <c r="F102" s="43"/>
      <c r="G102" s="43"/>
      <c r="H102" s="44"/>
    </row>
    <row r="103" spans="1:8" s="13" customFormat="1" x14ac:dyDescent="0.3">
      <c r="A103" s="41"/>
      <c r="B103" s="41"/>
      <c r="C103" s="42"/>
      <c r="D103" s="43"/>
      <c r="E103" s="43"/>
      <c r="F103" s="43"/>
      <c r="G103" s="43"/>
      <c r="H103" s="44"/>
    </row>
    <row r="104" spans="1:8" s="13" customFormat="1" x14ac:dyDescent="0.3">
      <c r="A104" s="41"/>
      <c r="B104" s="41"/>
      <c r="C104" s="42"/>
      <c r="D104" s="43"/>
      <c r="E104" s="43"/>
      <c r="F104" s="43"/>
      <c r="G104" s="43"/>
      <c r="H104" s="44"/>
    </row>
    <row r="105" spans="1:8" s="13" customFormat="1" x14ac:dyDescent="0.3">
      <c r="A105" s="41"/>
      <c r="B105" s="41"/>
      <c r="C105" s="42"/>
      <c r="D105" s="43"/>
      <c r="E105" s="43"/>
      <c r="F105" s="43"/>
      <c r="G105" s="43"/>
      <c r="H105" s="44"/>
    </row>
    <row r="106" spans="1:8" s="13" customFormat="1" x14ac:dyDescent="0.3">
      <c r="A106" s="41"/>
      <c r="B106" s="41"/>
      <c r="C106" s="42"/>
      <c r="D106" s="43"/>
      <c r="E106" s="43"/>
      <c r="F106" s="43"/>
      <c r="G106" s="43"/>
      <c r="H106" s="44"/>
    </row>
    <row r="107" spans="1:8" s="13" customFormat="1" x14ac:dyDescent="0.3">
      <c r="A107" s="41"/>
      <c r="B107" s="41"/>
      <c r="C107" s="42"/>
      <c r="D107" s="43"/>
      <c r="E107" s="43"/>
      <c r="F107" s="43"/>
      <c r="G107" s="43"/>
      <c r="H107" s="44"/>
    </row>
    <row r="108" spans="1:8" s="13" customFormat="1" x14ac:dyDescent="0.3">
      <c r="A108" s="41"/>
      <c r="B108" s="41"/>
      <c r="C108" s="42"/>
      <c r="D108" s="43"/>
      <c r="E108" s="43"/>
      <c r="F108" s="43"/>
      <c r="G108" s="43"/>
      <c r="H108" s="44"/>
    </row>
    <row r="109" spans="1:8" s="13" customFormat="1" x14ac:dyDescent="0.3">
      <c r="A109" s="41"/>
      <c r="B109" s="41"/>
      <c r="C109" s="42"/>
      <c r="D109" s="43"/>
      <c r="E109" s="43"/>
      <c r="F109" s="43"/>
      <c r="G109" s="43"/>
      <c r="H109" s="44"/>
    </row>
    <row r="110" spans="1:8" s="13" customFormat="1" x14ac:dyDescent="0.3">
      <c r="A110" s="41"/>
      <c r="B110" s="41"/>
      <c r="C110" s="42"/>
      <c r="D110" s="43"/>
      <c r="E110" s="43"/>
      <c r="F110" s="43"/>
      <c r="G110" s="43"/>
      <c r="H110" s="44"/>
    </row>
    <row r="111" spans="1:8" s="13" customFormat="1" x14ac:dyDescent="0.3">
      <c r="A111" s="41"/>
      <c r="B111" s="41"/>
      <c r="C111" s="42"/>
      <c r="D111" s="43"/>
      <c r="E111" s="43"/>
      <c r="F111" s="43"/>
      <c r="G111" s="43"/>
      <c r="H111" s="44"/>
    </row>
    <row r="112" spans="1:8" s="13" customFormat="1" x14ac:dyDescent="0.3">
      <c r="A112" s="41"/>
      <c r="B112" s="41"/>
      <c r="C112" s="42"/>
      <c r="D112" s="43"/>
      <c r="E112" s="43"/>
      <c r="F112" s="43"/>
      <c r="G112" s="43"/>
      <c r="H112" s="44"/>
    </row>
    <row r="113" spans="1:8" s="13" customFormat="1" x14ac:dyDescent="0.3">
      <c r="A113" s="41"/>
      <c r="B113" s="41"/>
      <c r="C113" s="42"/>
      <c r="D113" s="43"/>
      <c r="E113" s="43"/>
      <c r="F113" s="43"/>
      <c r="G113" s="43"/>
      <c r="H113" s="44"/>
    </row>
    <row r="114" spans="1:8" s="13" customFormat="1" x14ac:dyDescent="0.3">
      <c r="A114" s="41"/>
      <c r="B114" s="41"/>
      <c r="C114" s="42"/>
      <c r="D114" s="43"/>
      <c r="E114" s="43"/>
      <c r="F114" s="43"/>
      <c r="G114" s="43"/>
      <c r="H114" s="44"/>
    </row>
    <row r="115" spans="1:8" s="13" customFormat="1" x14ac:dyDescent="0.3">
      <c r="A115" s="41"/>
      <c r="B115" s="41"/>
      <c r="C115" s="42"/>
      <c r="D115" s="43"/>
      <c r="E115" s="43"/>
      <c r="F115" s="43"/>
      <c r="G115" s="43"/>
      <c r="H115" s="44"/>
    </row>
    <row r="116" spans="1:8" s="13" customFormat="1" x14ac:dyDescent="0.3">
      <c r="A116" s="41"/>
      <c r="B116" s="41"/>
      <c r="C116" s="42"/>
      <c r="D116" s="43"/>
      <c r="E116" s="43"/>
      <c r="F116" s="43"/>
      <c r="G116" s="43"/>
      <c r="H116" s="44"/>
    </row>
    <row r="117" spans="1:8" s="13" customFormat="1" x14ac:dyDescent="0.3">
      <c r="A117" s="41"/>
      <c r="B117" s="41"/>
      <c r="C117" s="42"/>
      <c r="D117" s="43"/>
      <c r="E117" s="43"/>
      <c r="F117" s="43"/>
      <c r="G117" s="43"/>
      <c r="H117" s="44"/>
    </row>
    <row r="118" spans="1:8" s="13" customFormat="1" x14ac:dyDescent="0.3">
      <c r="A118" s="41"/>
      <c r="B118" s="41"/>
      <c r="C118" s="42"/>
      <c r="D118" s="43"/>
      <c r="E118" s="43"/>
      <c r="F118" s="43"/>
      <c r="G118" s="43"/>
      <c r="H118" s="44"/>
    </row>
    <row r="119" spans="1:8" s="13" customFormat="1" x14ac:dyDescent="0.3">
      <c r="A119" s="41"/>
      <c r="B119" s="41"/>
      <c r="C119" s="42"/>
      <c r="D119" s="43"/>
      <c r="E119" s="43"/>
      <c r="F119" s="43"/>
      <c r="G119" s="43"/>
      <c r="H119" s="44"/>
    </row>
    <row r="120" spans="1:8" s="13" customFormat="1" x14ac:dyDescent="0.3">
      <c r="A120" s="41"/>
      <c r="B120" s="41"/>
      <c r="C120" s="42"/>
      <c r="D120" s="43"/>
      <c r="E120" s="43"/>
      <c r="F120" s="43"/>
      <c r="G120" s="43"/>
      <c r="H120" s="44"/>
    </row>
    <row r="121" spans="1:8" s="13" customFormat="1" x14ac:dyDescent="0.3">
      <c r="A121" s="41"/>
      <c r="B121" s="41"/>
      <c r="C121" s="42"/>
      <c r="D121" s="43"/>
      <c r="E121" s="43"/>
      <c r="F121" s="43"/>
      <c r="G121" s="43"/>
      <c r="H121" s="44"/>
    </row>
    <row r="122" spans="1:8" s="13" customFormat="1" x14ac:dyDescent="0.3">
      <c r="A122" s="41"/>
      <c r="B122" s="41"/>
      <c r="C122" s="42"/>
      <c r="D122" s="43"/>
      <c r="E122" s="43"/>
      <c r="F122" s="43"/>
      <c r="G122" s="43"/>
      <c r="H122" s="44"/>
    </row>
    <row r="123" spans="1:8" s="13" customFormat="1" x14ac:dyDescent="0.3">
      <c r="A123" s="41"/>
      <c r="B123" s="41"/>
      <c r="C123" s="42"/>
      <c r="D123" s="43"/>
      <c r="E123" s="43"/>
      <c r="F123" s="43"/>
      <c r="G123" s="43"/>
      <c r="H123" s="44"/>
    </row>
    <row r="124" spans="1:8" s="13" customFormat="1" x14ac:dyDescent="0.3">
      <c r="A124" s="41"/>
      <c r="B124" s="41"/>
      <c r="C124" s="42"/>
      <c r="D124" s="43"/>
      <c r="E124" s="43"/>
      <c r="F124" s="43"/>
      <c r="G124" s="43"/>
      <c r="H124" s="44"/>
    </row>
    <row r="125" spans="1:8" s="13" customFormat="1" x14ac:dyDescent="0.3">
      <c r="A125" s="41"/>
      <c r="B125" s="41"/>
      <c r="C125" s="42"/>
      <c r="D125" s="43"/>
      <c r="E125" s="43"/>
      <c r="F125" s="43"/>
      <c r="G125" s="43"/>
      <c r="H125" s="44"/>
    </row>
    <row r="126" spans="1:8" s="13" customFormat="1" x14ac:dyDescent="0.3">
      <c r="A126" s="41"/>
      <c r="B126" s="41"/>
      <c r="C126" s="42"/>
      <c r="D126" s="43"/>
      <c r="E126" s="43"/>
      <c r="F126" s="43"/>
      <c r="G126" s="43"/>
      <c r="H126" s="44"/>
    </row>
    <row r="127" spans="1:8" s="13" customFormat="1" x14ac:dyDescent="0.3">
      <c r="A127" s="41"/>
      <c r="B127" s="41"/>
      <c r="C127" s="42"/>
      <c r="D127" s="43"/>
      <c r="E127" s="43"/>
      <c r="F127" s="43"/>
      <c r="G127" s="43"/>
      <c r="H127" s="44"/>
    </row>
    <row r="128" spans="1:8" s="13" customFormat="1" x14ac:dyDescent="0.3">
      <c r="A128" s="41"/>
      <c r="B128" s="41"/>
      <c r="C128" s="42"/>
      <c r="D128" s="43"/>
      <c r="E128" s="43"/>
      <c r="F128" s="43"/>
      <c r="G128" s="43"/>
      <c r="H128" s="44"/>
    </row>
    <row r="129" spans="1:9" s="13" customFormat="1" x14ac:dyDescent="0.3">
      <c r="A129" s="41"/>
      <c r="B129" s="41"/>
      <c r="C129" s="42"/>
      <c r="D129" s="43"/>
      <c r="E129" s="43"/>
      <c r="F129" s="43"/>
      <c r="G129" s="43"/>
      <c r="H129" s="44"/>
    </row>
    <row r="130" spans="1:9" s="13" customFormat="1" x14ac:dyDescent="0.3">
      <c r="A130" s="41"/>
      <c r="B130" s="41"/>
      <c r="C130" s="42"/>
      <c r="D130" s="43"/>
      <c r="E130" s="43"/>
      <c r="F130" s="43"/>
      <c r="G130" s="43"/>
      <c r="H130" s="44"/>
    </row>
    <row r="131" spans="1:9" s="13" customFormat="1" x14ac:dyDescent="0.3">
      <c r="A131" s="41"/>
      <c r="B131" s="41"/>
      <c r="C131" s="42"/>
      <c r="D131" s="43"/>
      <c r="E131" s="43"/>
      <c r="F131" s="43"/>
      <c r="G131" s="43"/>
      <c r="H131" s="44"/>
    </row>
    <row r="132" spans="1:9" s="13" customFormat="1" x14ac:dyDescent="0.3">
      <c r="A132" s="41"/>
      <c r="B132" s="41"/>
      <c r="C132" s="42"/>
      <c r="D132" s="43"/>
      <c r="E132" s="43"/>
      <c r="F132" s="43"/>
      <c r="G132" s="43"/>
      <c r="H132" s="44"/>
    </row>
    <row r="133" spans="1:9" s="13" customFormat="1" x14ac:dyDescent="0.3">
      <c r="A133" s="41"/>
      <c r="B133" s="41"/>
      <c r="C133" s="42"/>
      <c r="D133" s="43"/>
      <c r="E133" s="43"/>
      <c r="F133" s="43"/>
      <c r="G133" s="43"/>
      <c r="H133" s="44"/>
    </row>
    <row r="134" spans="1:9" s="13" customFormat="1" x14ac:dyDescent="0.3">
      <c r="A134" s="41"/>
      <c r="B134" s="41"/>
      <c r="C134" s="42"/>
      <c r="D134" s="43"/>
      <c r="E134" s="43"/>
      <c r="F134" s="43"/>
      <c r="G134" s="43"/>
      <c r="H134" s="44"/>
    </row>
    <row r="135" spans="1:9" s="13" customFormat="1" x14ac:dyDescent="0.3">
      <c r="A135" s="41"/>
      <c r="B135" s="41"/>
      <c r="C135" s="42"/>
      <c r="D135" s="43"/>
      <c r="E135" s="43"/>
      <c r="F135" s="43"/>
      <c r="G135" s="43"/>
      <c r="H135" s="44"/>
    </row>
    <row r="136" spans="1:9" s="13" customFormat="1" x14ac:dyDescent="0.3">
      <c r="A136" s="41"/>
      <c r="B136" s="41"/>
      <c r="C136" s="42"/>
      <c r="D136" s="43"/>
      <c r="E136" s="43"/>
      <c r="F136" s="43"/>
      <c r="G136" s="43"/>
      <c r="H136" s="44"/>
    </row>
    <row r="137" spans="1:9" s="13" customFormat="1" x14ac:dyDescent="0.3">
      <c r="A137" s="41"/>
      <c r="B137" s="41"/>
      <c r="C137" s="42"/>
      <c r="D137" s="43"/>
      <c r="E137" s="43"/>
      <c r="F137" s="43"/>
      <c r="G137" s="43"/>
      <c r="H137" s="44"/>
    </row>
    <row r="138" spans="1:9" s="13" customFormat="1" x14ac:dyDescent="0.3">
      <c r="A138" s="41"/>
      <c r="B138" s="41"/>
      <c r="C138" s="42"/>
      <c r="D138" s="43"/>
      <c r="E138" s="43"/>
      <c r="F138" s="43"/>
      <c r="G138" s="43"/>
      <c r="H138" s="44"/>
    </row>
    <row r="139" spans="1:9" s="13" customFormat="1" x14ac:dyDescent="0.3">
      <c r="A139" s="41"/>
      <c r="B139" s="41"/>
      <c r="C139" s="42"/>
      <c r="D139" s="43"/>
      <c r="E139" s="43"/>
      <c r="F139" s="43"/>
      <c r="G139" s="43"/>
      <c r="H139" s="44"/>
    </row>
    <row r="140" spans="1:9" s="13" customFormat="1" x14ac:dyDescent="0.3">
      <c r="A140" s="41"/>
      <c r="B140" s="41"/>
      <c r="C140" s="42"/>
      <c r="D140" s="43"/>
      <c r="E140" s="43"/>
      <c r="F140" s="43"/>
      <c r="G140" s="43"/>
      <c r="H140" s="44"/>
    </row>
    <row r="141" spans="1:9" s="13" customFormat="1" x14ac:dyDescent="0.3">
      <c r="A141" s="41"/>
      <c r="B141" s="41"/>
      <c r="C141" s="42"/>
      <c r="D141" s="43"/>
      <c r="E141" s="43"/>
      <c r="F141" s="43"/>
      <c r="G141" s="43"/>
      <c r="H141" s="44"/>
    </row>
    <row r="142" spans="1:9" s="13" customFormat="1" x14ac:dyDescent="0.3">
      <c r="A142" s="36"/>
      <c r="B142" s="36"/>
      <c r="C142" s="37"/>
      <c r="D142" s="38"/>
      <c r="E142" s="38"/>
      <c r="F142" s="38"/>
      <c r="G142" s="38"/>
      <c r="H142" s="39"/>
      <c r="I142" s="40"/>
    </row>
    <row r="143" spans="1:9" s="13" customFormat="1" x14ac:dyDescent="0.3">
      <c r="A143" s="19"/>
      <c r="B143" s="19"/>
      <c r="C143" s="16"/>
      <c r="D143" s="15"/>
      <c r="E143" s="15"/>
      <c r="F143" s="15"/>
      <c r="G143" s="15"/>
      <c r="H143" s="20"/>
      <c r="I143" s="22"/>
    </row>
    <row r="144" spans="1:9" s="13" customFormat="1" x14ac:dyDescent="0.3">
      <c r="A144" s="19"/>
      <c r="B144" s="19"/>
      <c r="C144" s="16"/>
      <c r="D144" s="15"/>
      <c r="E144" s="15"/>
      <c r="F144" s="15"/>
      <c r="G144" s="15"/>
      <c r="H144" s="20"/>
      <c r="I144" s="22"/>
    </row>
    <row r="145" spans="1:9" s="13" customFormat="1" x14ac:dyDescent="0.3">
      <c r="A145" s="19"/>
      <c r="B145" s="19"/>
      <c r="C145" s="16"/>
      <c r="D145" s="15"/>
      <c r="E145" s="15"/>
      <c r="F145" s="15"/>
      <c r="G145" s="15"/>
      <c r="H145" s="20"/>
      <c r="I145" s="22"/>
    </row>
    <row r="146" spans="1:9" s="13" customFormat="1" x14ac:dyDescent="0.3">
      <c r="A146" s="19"/>
      <c r="B146" s="19"/>
      <c r="C146" s="16"/>
      <c r="D146" s="15"/>
      <c r="E146" s="15"/>
      <c r="F146" s="15"/>
      <c r="G146" s="15"/>
      <c r="H146" s="20"/>
      <c r="I146" s="22"/>
    </row>
    <row r="147" spans="1:9" s="13" customFormat="1" x14ac:dyDescent="0.3">
      <c r="A147" s="19"/>
      <c r="B147" s="19"/>
      <c r="C147" s="16"/>
      <c r="D147" s="15"/>
      <c r="E147" s="15"/>
      <c r="F147" s="15"/>
      <c r="G147" s="15"/>
      <c r="H147" s="20"/>
      <c r="I147" s="22"/>
    </row>
    <row r="148" spans="1:9" s="13" customFormat="1" x14ac:dyDescent="0.3">
      <c r="A148" s="19"/>
      <c r="B148" s="19"/>
      <c r="C148" s="16"/>
      <c r="D148" s="15"/>
      <c r="E148" s="15"/>
      <c r="F148" s="15"/>
      <c r="G148" s="15"/>
      <c r="H148" s="20"/>
      <c r="I148" s="22"/>
    </row>
    <row r="149" spans="1:9" s="13" customFormat="1" x14ac:dyDescent="0.3">
      <c r="A149" s="19">
        <v>2</v>
      </c>
      <c r="B149" s="19"/>
      <c r="C149" s="18"/>
      <c r="D149" s="21"/>
      <c r="E149" s="15"/>
      <c r="F149" s="15"/>
      <c r="G149" s="15"/>
      <c r="H149" s="20">
        <f>F149*G149</f>
        <v>0</v>
      </c>
      <c r="I149" s="22"/>
    </row>
    <row r="150" spans="1:9" s="13" customFormat="1" x14ac:dyDescent="0.3">
      <c r="A150" s="19">
        <v>3</v>
      </c>
      <c r="B150" s="19"/>
      <c r="C150" s="18"/>
      <c r="D150" s="17"/>
      <c r="E150" s="19"/>
      <c r="F150" s="19"/>
      <c r="G150" s="15"/>
      <c r="H150" s="20">
        <f>F150*G150</f>
        <v>0</v>
      </c>
      <c r="I150" s="22"/>
    </row>
    <row r="151" spans="1:9" s="13" customFormat="1" x14ac:dyDescent="0.3">
      <c r="A151" s="19">
        <v>4</v>
      </c>
      <c r="B151" s="19"/>
      <c r="C151" s="18"/>
      <c r="D151" s="19"/>
      <c r="E151" s="15"/>
      <c r="F151" s="15"/>
      <c r="G151" s="15"/>
      <c r="H151" s="20">
        <f>F151*G151</f>
        <v>0</v>
      </c>
      <c r="I151" s="22"/>
    </row>
    <row r="152" spans="1:9" s="13" customFormat="1" x14ac:dyDescent="0.3">
      <c r="A152" s="19">
        <v>5</v>
      </c>
      <c r="B152" s="19"/>
      <c r="C152" s="18"/>
      <c r="D152" s="19"/>
      <c r="E152" s="15"/>
      <c r="F152" s="15"/>
      <c r="G152" s="15"/>
      <c r="H152" s="20">
        <f>F152*G152</f>
        <v>0</v>
      </c>
      <c r="I152" s="22"/>
    </row>
    <row r="153" spans="1:9" s="13" customFormat="1" x14ac:dyDescent="0.3">
      <c r="A153" s="121" t="s">
        <v>18</v>
      </c>
      <c r="B153" s="122"/>
      <c r="C153" s="122"/>
      <c r="D153" s="122"/>
      <c r="E153" s="122"/>
      <c r="F153" s="122"/>
      <c r="G153" s="123"/>
      <c r="H153" s="14">
        <f>SUM(H29:H152)</f>
        <v>0</v>
      </c>
      <c r="I153" s="24"/>
    </row>
    <row r="154" spans="1:9" ht="15" customHeight="1" x14ac:dyDescent="0.3">
      <c r="A154" s="126" t="s">
        <v>17</v>
      </c>
      <c r="B154" s="126"/>
      <c r="C154" s="126"/>
      <c r="D154" s="126"/>
      <c r="E154" s="126"/>
      <c r="F154" s="126"/>
      <c r="G154" s="126"/>
      <c r="H154" s="126"/>
    </row>
    <row r="155" spans="1:9" ht="15" customHeight="1" x14ac:dyDescent="0.35">
      <c r="A155" s="129" t="s">
        <v>25</v>
      </c>
      <c r="B155" s="129"/>
      <c r="C155" s="129"/>
      <c r="D155" s="129"/>
      <c r="E155" s="129"/>
      <c r="F155" s="129"/>
      <c r="G155" s="129"/>
      <c r="H155" s="129"/>
      <c r="I155" s="129"/>
    </row>
    <row r="156" spans="1:9" ht="15" customHeight="1" x14ac:dyDescent="0.35">
      <c r="A156" s="128" t="s">
        <v>16</v>
      </c>
      <c r="B156" s="128"/>
      <c r="C156" s="128"/>
      <c r="D156" s="128"/>
      <c r="E156" s="128"/>
      <c r="F156" s="128"/>
      <c r="G156" s="128"/>
      <c r="H156" s="128"/>
      <c r="I156" s="128"/>
    </row>
    <row r="157" spans="1:9" ht="18" customHeight="1" x14ac:dyDescent="0.35">
      <c r="A157" s="10" t="s">
        <v>15</v>
      </c>
      <c r="B157" s="10"/>
      <c r="C157" s="10"/>
      <c r="D157" s="10"/>
      <c r="E157" s="8"/>
      <c r="F157" s="8"/>
      <c r="G157" s="1"/>
    </row>
    <row r="158" spans="1:9" ht="15" customHeight="1" x14ac:dyDescent="0.35">
      <c r="A158" s="127">
        <f>H153</f>
        <v>0</v>
      </c>
      <c r="B158" s="127"/>
      <c r="C158" s="127"/>
      <c r="D158" s="127"/>
      <c r="E158" s="127"/>
      <c r="F158" s="127"/>
      <c r="G158" s="127"/>
      <c r="H158" s="127"/>
      <c r="I158" s="9"/>
    </row>
    <row r="159" spans="1:9" ht="15" customHeight="1" x14ac:dyDescent="0.35">
      <c r="A159" s="5" t="s">
        <v>13</v>
      </c>
      <c r="B159" s="5"/>
      <c r="C159" s="5"/>
      <c r="D159" s="5"/>
      <c r="E159" s="5"/>
      <c r="F159" s="5"/>
      <c r="G159" s="9"/>
      <c r="H159" s="9"/>
      <c r="I159" s="9"/>
    </row>
    <row r="160" spans="1:9" ht="15" customHeight="1" x14ac:dyDescent="0.35">
      <c r="A160" s="10" t="s">
        <v>14</v>
      </c>
      <c r="B160" s="10"/>
      <c r="C160" s="10"/>
      <c r="D160" s="10"/>
      <c r="E160" s="8"/>
      <c r="F160" s="8"/>
      <c r="G160" s="1"/>
    </row>
    <row r="161" spans="1:9" s="12" customFormat="1" ht="14.15" customHeight="1" x14ac:dyDescent="0.35">
      <c r="A161" s="127"/>
      <c r="B161" s="127"/>
      <c r="C161" s="127"/>
      <c r="D161" s="127"/>
      <c r="E161" s="127"/>
      <c r="F161" s="127"/>
      <c r="G161" s="127"/>
      <c r="H161" s="127"/>
      <c r="I161" s="25"/>
    </row>
    <row r="162" spans="1:9" ht="15" customHeight="1" x14ac:dyDescent="0.35">
      <c r="A162" s="9" t="s">
        <v>13</v>
      </c>
      <c r="B162" s="9"/>
      <c r="C162" s="9"/>
      <c r="D162" s="9"/>
      <c r="E162" s="9"/>
      <c r="F162" s="9"/>
      <c r="G162" s="124"/>
      <c r="H162" s="124"/>
      <c r="I162" s="9"/>
    </row>
    <row r="163" spans="1:9" ht="15" customHeight="1" x14ac:dyDescent="0.35">
      <c r="A163" s="125" t="s">
        <v>12</v>
      </c>
      <c r="B163" s="125"/>
      <c r="C163" s="125"/>
      <c r="D163" s="125"/>
      <c r="E163" s="125"/>
      <c r="F163" s="125"/>
      <c r="G163" s="125"/>
      <c r="H163" s="125"/>
      <c r="I163" s="9"/>
    </row>
    <row r="164" spans="1:9" ht="13" customHeight="1" x14ac:dyDescent="0.35">
      <c r="A164" s="28" t="s">
        <v>22</v>
      </c>
      <c r="B164" s="28"/>
      <c r="C164" s="28"/>
      <c r="D164" s="28"/>
      <c r="E164" s="28"/>
      <c r="F164" s="28"/>
      <c r="G164" s="28"/>
      <c r="H164" s="28"/>
      <c r="I164" s="23"/>
    </row>
    <row r="165" spans="1:9" x14ac:dyDescent="0.35">
      <c r="A165" s="1" t="s">
        <v>11</v>
      </c>
      <c r="C165" s="1"/>
      <c r="D165" s="1"/>
      <c r="E165" s="1"/>
      <c r="F165" s="1"/>
      <c r="G165" s="8"/>
    </row>
    <row r="166" spans="1:9" x14ac:dyDescent="0.35">
      <c r="A166" s="7"/>
      <c r="B166" s="7"/>
      <c r="C166" s="7"/>
      <c r="D166" s="7"/>
      <c r="E166" s="7"/>
      <c r="F166" s="7"/>
      <c r="G166" s="7"/>
      <c r="H166" s="6"/>
      <c r="I166" s="26"/>
    </row>
    <row r="167" spans="1:9" x14ac:dyDescent="0.35">
      <c r="A167" s="120" t="s">
        <v>10</v>
      </c>
      <c r="B167" s="120"/>
      <c r="C167" s="120"/>
      <c r="D167" s="120"/>
      <c r="E167" s="120"/>
      <c r="F167" s="120"/>
      <c r="G167" s="120"/>
      <c r="H167" s="120"/>
      <c r="I167" s="27"/>
    </row>
    <row r="168" spans="1:9" ht="139.5" customHeight="1" x14ac:dyDescent="0.35">
      <c r="A168" s="118" t="s">
        <v>26</v>
      </c>
      <c r="B168" s="118"/>
      <c r="C168" s="118"/>
      <c r="D168" s="118"/>
      <c r="E168" s="118"/>
      <c r="F168" s="118"/>
      <c r="G168" s="118"/>
      <c r="H168" s="118"/>
      <c r="I168" s="27"/>
    </row>
    <row r="169" spans="1:9" x14ac:dyDescent="0.35">
      <c r="A169" s="118" t="s">
        <v>9</v>
      </c>
      <c r="B169" s="118"/>
      <c r="C169" s="118"/>
      <c r="D169" s="118"/>
      <c r="E169" s="118"/>
      <c r="F169" s="118"/>
      <c r="G169" s="118"/>
      <c r="H169" s="118"/>
      <c r="I169" s="27"/>
    </row>
    <row r="170" spans="1:9" x14ac:dyDescent="0.35">
      <c r="A170" s="119" t="s">
        <v>8</v>
      </c>
      <c r="B170" s="119"/>
      <c r="C170" s="119"/>
      <c r="D170" s="119"/>
      <c r="E170" s="119"/>
      <c r="F170" s="119"/>
      <c r="G170" s="119"/>
      <c r="H170" s="119"/>
      <c r="I170" s="27"/>
    </row>
    <row r="171" spans="1:9" x14ac:dyDescent="0.35">
      <c r="A171" s="117" t="s">
        <v>7</v>
      </c>
      <c r="B171" s="117"/>
      <c r="C171" s="117"/>
      <c r="D171" s="117"/>
      <c r="E171" s="117"/>
      <c r="F171" s="117"/>
      <c r="G171" s="117"/>
      <c r="H171" s="117"/>
      <c r="I171" s="9"/>
    </row>
    <row r="172" spans="1:9" x14ac:dyDescent="0.35">
      <c r="A172" s="117" t="s">
        <v>6</v>
      </c>
      <c r="B172" s="117"/>
      <c r="C172" s="117"/>
      <c r="D172" s="117"/>
      <c r="E172" s="117"/>
      <c r="F172" s="117"/>
      <c r="G172" s="117"/>
      <c r="H172" s="117"/>
      <c r="I172" s="9"/>
    </row>
    <row r="173" spans="1:9" x14ac:dyDescent="0.35">
      <c r="A173" s="117" t="s">
        <v>5</v>
      </c>
      <c r="B173" s="117"/>
      <c r="C173" s="117"/>
      <c r="D173" s="117"/>
      <c r="E173" s="117"/>
      <c r="F173" s="117"/>
      <c r="G173" s="117"/>
      <c r="H173" s="117"/>
      <c r="I173" s="9"/>
    </row>
    <row r="174" spans="1:9" x14ac:dyDescent="0.35">
      <c r="A174" s="117" t="s">
        <v>4</v>
      </c>
      <c r="B174" s="117"/>
      <c r="C174" s="117"/>
      <c r="D174" s="117"/>
      <c r="E174" s="117"/>
      <c r="F174" s="117"/>
      <c r="G174" s="117"/>
      <c r="H174" s="117"/>
      <c r="I174" s="9"/>
    </row>
    <row r="175" spans="1:9" x14ac:dyDescent="0.35">
      <c r="A175" s="119" t="s">
        <v>23</v>
      </c>
      <c r="B175" s="119"/>
      <c r="C175" s="119"/>
      <c r="D175" s="119"/>
      <c r="E175" s="119"/>
      <c r="F175" s="119"/>
      <c r="G175" s="119"/>
      <c r="H175" s="119"/>
      <c r="I175" s="27"/>
    </row>
    <row r="176" spans="1:9" x14ac:dyDescent="0.35">
      <c r="A176" s="117" t="s">
        <v>3</v>
      </c>
      <c r="B176" s="117"/>
      <c r="C176" s="117"/>
      <c r="D176" s="117"/>
      <c r="E176" s="117"/>
      <c r="F176" s="117"/>
      <c r="G176" s="117"/>
      <c r="H176" s="117"/>
      <c r="I176" s="9"/>
    </row>
    <row r="177" spans="1:9" x14ac:dyDescent="0.35">
      <c r="A177" s="117" t="s">
        <v>2</v>
      </c>
      <c r="B177" s="117"/>
      <c r="C177" s="117"/>
      <c r="D177" s="117"/>
      <c r="E177" s="117"/>
      <c r="F177" s="117"/>
      <c r="G177" s="117"/>
      <c r="H177" s="117"/>
      <c r="I177" s="9"/>
    </row>
    <row r="178" spans="1:9" x14ac:dyDescent="0.35">
      <c r="A178" s="117" t="s">
        <v>1</v>
      </c>
      <c r="B178" s="117"/>
      <c r="C178" s="117"/>
      <c r="D178" s="117"/>
      <c r="E178" s="117"/>
      <c r="F178" s="117"/>
      <c r="G178" s="117"/>
      <c r="H178" s="117"/>
      <c r="I178" s="9"/>
    </row>
    <row r="179" spans="1:9" x14ac:dyDescent="0.35">
      <c r="A179" s="117" t="s">
        <v>0</v>
      </c>
      <c r="B179" s="117"/>
      <c r="C179" s="117"/>
      <c r="D179" s="117"/>
      <c r="E179" s="117"/>
      <c r="F179" s="117"/>
      <c r="G179" s="117"/>
      <c r="H179" s="117"/>
      <c r="I179" s="9"/>
    </row>
    <row r="181" spans="1:9" x14ac:dyDescent="0.35">
      <c r="C181" s="1"/>
      <c r="D181" s="1"/>
      <c r="E181" s="1"/>
      <c r="F181" s="1"/>
      <c r="G181" s="1"/>
    </row>
    <row r="182" spans="1:9" x14ac:dyDescent="0.35">
      <c r="C182" s="1"/>
      <c r="D182" s="1"/>
      <c r="E182" s="1"/>
      <c r="F182" s="1"/>
      <c r="G182" s="4"/>
    </row>
    <row r="183" spans="1:9" x14ac:dyDescent="0.35">
      <c r="C183" s="1"/>
      <c r="D183" s="1"/>
      <c r="E183" s="1"/>
      <c r="F183" s="1"/>
      <c r="G183" s="116" t="s">
        <v>24</v>
      </c>
      <c r="H183" s="116"/>
    </row>
    <row r="184" spans="1:9" x14ac:dyDescent="0.35">
      <c r="C184" s="1"/>
      <c r="D184" s="1"/>
      <c r="E184" s="1"/>
      <c r="F184" s="1"/>
      <c r="G184" s="1"/>
    </row>
    <row r="185" spans="1:9" x14ac:dyDescent="0.35">
      <c r="E185" s="1"/>
      <c r="F185" s="1"/>
    </row>
  </sheetData>
  <sheetProtection algorithmName="SHA-512" hashValue="u/+yO6FCUXy7NYnRxo7iifNAXSmNTAp7MGtiD4KYW6PvpirGBUv3rk82AbbUnsGCavzrHXoRK5DoPY89O8tpUA==" saltValue="vtU4XFlInyi4jsia008Jdw==" spinCount="100000" sheet="1" insertColumns="0" insertRows="0" insertHyperlinks="0" deleteColumns="0" deleteRows="0" sort="0" autoFilter="0" pivotTables="0"/>
  <protectedRanges>
    <protectedRange sqref="B8:B13 C8:C11 B16:B18 E8:E11 B66 E66 F25:F45" name="Rozstęp2"/>
    <protectedRange sqref="B8:B13 C8:C11 B16:B18 E8:E11 F25:F45" name="Rozstęp1"/>
  </protectedRanges>
  <mergeCells count="31">
    <mergeCell ref="D23:E23"/>
    <mergeCell ref="A47:F47"/>
    <mergeCell ref="A51:F51"/>
    <mergeCell ref="A53:F53"/>
    <mergeCell ref="A63:F63"/>
    <mergeCell ref="A25:A33"/>
    <mergeCell ref="A34:A41"/>
    <mergeCell ref="A42:A45"/>
    <mergeCell ref="G162:H162"/>
    <mergeCell ref="A163:H163"/>
    <mergeCell ref="A154:H154"/>
    <mergeCell ref="A158:H158"/>
    <mergeCell ref="A161:H161"/>
    <mergeCell ref="A156:I156"/>
    <mergeCell ref="A155:I155"/>
    <mergeCell ref="A6:F6"/>
    <mergeCell ref="G183:H183"/>
    <mergeCell ref="A178:H178"/>
    <mergeCell ref="A179:H179"/>
    <mergeCell ref="A169:H169"/>
    <mergeCell ref="A170:H170"/>
    <mergeCell ref="A171:H171"/>
    <mergeCell ref="A172:H172"/>
    <mergeCell ref="A173:H173"/>
    <mergeCell ref="A174:H174"/>
    <mergeCell ref="A175:H175"/>
    <mergeCell ref="A176:H176"/>
    <mergeCell ref="A177:H177"/>
    <mergeCell ref="A167:H167"/>
    <mergeCell ref="A168:H168"/>
    <mergeCell ref="A153:G153"/>
  </mergeCells>
  <printOptions horizontalCentered="1"/>
  <pageMargins left="0.23622047244094491" right="0.23622047244094491" top="1.1023622047244095" bottom="0.86614173228346458" header="0.31496062992125984" footer="0.31496062992125984"/>
  <pageSetup scale="45" fitToHeight="0" orientation="portrait" r:id="rId1"/>
  <headerFooter>
    <oddHeader>&amp;C&amp;G</oddHeader>
    <oddFooter>&amp;L&amp;A&amp;CStrona &amp;P z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5450-C988-4727-B7E4-CAB97D00761D}">
  <dimension ref="A2:L18"/>
  <sheetViews>
    <sheetView view="pageLayout" topLeftCell="A6" zoomScaleNormal="70" workbookViewId="0">
      <selection activeCell="B14" sqref="B14"/>
    </sheetView>
  </sheetViews>
  <sheetFormatPr defaultRowHeight="14.5" x14ac:dyDescent="0.35"/>
  <cols>
    <col min="1" max="1" width="7.26953125" customWidth="1"/>
    <col min="2" max="2" width="20.26953125" customWidth="1"/>
    <col min="3" max="3" width="15.179687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464</v>
      </c>
      <c r="B8" s="10" t="str">
        <f>'Zał. nr 1 - Formularz ofertowy'!C33</f>
        <v>Żel krzemionkowy C-18 z odwróconą fazą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89"/>
      <c r="B9" s="89"/>
      <c r="C9" s="89"/>
      <c r="D9" s="85"/>
      <c r="E9" s="85"/>
      <c r="F9" s="85"/>
      <c r="G9" s="85"/>
      <c r="H9" s="85"/>
      <c r="I9" s="85"/>
      <c r="J9" s="85"/>
      <c r="K9" s="85"/>
      <c r="L9" s="85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38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48" x14ac:dyDescent="0.35">
      <c r="A13" s="77">
        <v>1</v>
      </c>
      <c r="B13" s="78" t="s">
        <v>274</v>
      </c>
      <c r="C13" s="77" t="s">
        <v>276</v>
      </c>
      <c r="D13" s="91">
        <v>40</v>
      </c>
      <c r="E13" s="73" t="s">
        <v>272</v>
      </c>
      <c r="F13" s="78" t="s">
        <v>466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48" x14ac:dyDescent="0.35">
      <c r="A14" s="77">
        <v>2</v>
      </c>
      <c r="B14" s="78" t="s">
        <v>275</v>
      </c>
      <c r="C14" s="77" t="s">
        <v>465</v>
      </c>
      <c r="D14" s="78">
        <v>300</v>
      </c>
      <c r="E14" s="73" t="s">
        <v>278</v>
      </c>
      <c r="F14" s="78" t="s">
        <v>277</v>
      </c>
      <c r="G14" s="74"/>
      <c r="H14" s="73"/>
      <c r="I14" s="100"/>
      <c r="J14" s="75"/>
      <c r="K14" s="76">
        <f t="shared" ref="K14" si="0">I14*J14</f>
        <v>0</v>
      </c>
      <c r="L14" s="80"/>
    </row>
    <row r="15" spans="1:12" s="50" customFormat="1" ht="27.65" customHeight="1" x14ac:dyDescent="0.35">
      <c r="A15" s="79"/>
      <c r="B15" s="54"/>
      <c r="C15" s="54"/>
      <c r="D15" s="54"/>
      <c r="E15" s="54"/>
      <c r="F15" s="54"/>
      <c r="G15" s="55"/>
      <c r="H15" s="55"/>
      <c r="I15" s="55"/>
      <c r="J15" s="57" t="s">
        <v>56</v>
      </c>
      <c r="K15" s="72">
        <f>SUM(K13:K14)</f>
        <v>0</v>
      </c>
      <c r="L15" s="81">
        <f>SUM(L13:L14)</f>
        <v>0</v>
      </c>
    </row>
    <row r="16" spans="1:12" x14ac:dyDescent="0.35">
      <c r="B16" s="51"/>
    </row>
    <row r="17" spans="2:2" x14ac:dyDescent="0.35">
      <c r="B17" s="52"/>
    </row>
    <row r="18" spans="2:2" x14ac:dyDescent="0.35">
      <c r="B18" s="53"/>
    </row>
  </sheetData>
  <sheetProtection algorithmName="SHA-512" hashValue="k/ZM7wAAGBEKaXomy7PzSy0DY+xq8O0ga1axjFz53p3WRE967iXDhXZndO/NFAhFQd6wC0SbKz3gqcxf5nfm/Q==" saltValue="bqejNNeAVyGDl4sO+4LqOg==" spinCount="100000" sheet="1" insertColumns="0" insertRows="0" insertHyperlinks="0" deleteColumns="0" deleteRows="0" sort="0" autoFilter="0" pivotTables="0"/>
  <protectedRanges>
    <protectedRange sqref="G10:L14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0FC-7DA9-4CE4-8519-95F058FEE0F5}">
  <dimension ref="A2:L42"/>
  <sheetViews>
    <sheetView view="pageLayout" topLeftCell="A35" zoomScaleNormal="70" workbookViewId="0">
      <selection activeCell="B37" sqref="B37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45</v>
      </c>
      <c r="B8" s="10" t="str">
        <f>'Zał. nr 1 - Formularz ofertowy'!C34</f>
        <v>Rozpuszczalniki organiczne do laboratoriów chemicznych w Warszawie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82">
        <v>1</v>
      </c>
      <c r="B13" s="83" t="s">
        <v>471</v>
      </c>
      <c r="C13" s="83" t="s">
        <v>281</v>
      </c>
      <c r="D13" s="73">
        <v>50</v>
      </c>
      <c r="E13" s="73" t="s">
        <v>106</v>
      </c>
      <c r="F13" s="78" t="s">
        <v>107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34" customHeight="1" x14ac:dyDescent="0.35">
      <c r="A14" s="82">
        <v>2</v>
      </c>
      <c r="B14" s="83" t="s">
        <v>467</v>
      </c>
      <c r="C14" s="83" t="s">
        <v>75</v>
      </c>
      <c r="D14" s="73">
        <v>5</v>
      </c>
      <c r="E14" s="73" t="s">
        <v>106</v>
      </c>
      <c r="F14" s="78" t="s">
        <v>107</v>
      </c>
      <c r="G14" s="74"/>
      <c r="H14" s="73"/>
      <c r="I14" s="100"/>
      <c r="J14" s="75"/>
      <c r="K14" s="76">
        <f t="shared" ref="K14:K38" si="0">I14*J14</f>
        <v>0</v>
      </c>
      <c r="L14" s="80"/>
    </row>
    <row r="15" spans="1:12" s="50" customFormat="1" ht="36" x14ac:dyDescent="0.35">
      <c r="A15" s="82">
        <v>3</v>
      </c>
      <c r="B15" s="83" t="s">
        <v>468</v>
      </c>
      <c r="C15" s="83" t="s">
        <v>99</v>
      </c>
      <c r="D15" s="73">
        <v>4</v>
      </c>
      <c r="E15" s="73" t="s">
        <v>106</v>
      </c>
      <c r="F15" s="78" t="s">
        <v>487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36" x14ac:dyDescent="0.35">
      <c r="A16" s="82">
        <v>4</v>
      </c>
      <c r="B16" s="83" t="s">
        <v>469</v>
      </c>
      <c r="C16" s="83" t="s">
        <v>70</v>
      </c>
      <c r="D16" s="73">
        <v>4</v>
      </c>
      <c r="E16" s="73" t="s">
        <v>106</v>
      </c>
      <c r="F16" s="78" t="s">
        <v>487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48" x14ac:dyDescent="0.35">
      <c r="A17" s="82">
        <v>5</v>
      </c>
      <c r="B17" s="77" t="s">
        <v>282</v>
      </c>
      <c r="C17" s="78" t="s">
        <v>76</v>
      </c>
      <c r="D17" s="78">
        <v>150</v>
      </c>
      <c r="E17" s="73" t="s">
        <v>106</v>
      </c>
      <c r="F17" s="78" t="s">
        <v>107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36" x14ac:dyDescent="0.35">
      <c r="A18" s="82">
        <v>6</v>
      </c>
      <c r="B18" s="77" t="s">
        <v>283</v>
      </c>
      <c r="C18" s="78" t="s">
        <v>77</v>
      </c>
      <c r="D18" s="78">
        <v>70</v>
      </c>
      <c r="E18" s="73" t="s">
        <v>106</v>
      </c>
      <c r="F18" s="78" t="s">
        <v>108</v>
      </c>
      <c r="G18" s="74"/>
      <c r="H18" s="73"/>
      <c r="I18" s="100"/>
      <c r="J18" s="75"/>
      <c r="K18" s="76">
        <f>I18*J18</f>
        <v>0</v>
      </c>
      <c r="L18" s="80"/>
    </row>
    <row r="19" spans="1:12" s="50" customFormat="1" ht="34" customHeight="1" x14ac:dyDescent="0.35">
      <c r="A19" s="82">
        <v>7</v>
      </c>
      <c r="B19" s="77" t="s">
        <v>63</v>
      </c>
      <c r="C19" s="78" t="s">
        <v>64</v>
      </c>
      <c r="D19" s="78">
        <v>60</v>
      </c>
      <c r="E19" s="73" t="s">
        <v>106</v>
      </c>
      <c r="F19" s="78" t="s">
        <v>107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48" x14ac:dyDescent="0.35">
      <c r="A20" s="82">
        <v>8</v>
      </c>
      <c r="B20" s="77" t="s">
        <v>470</v>
      </c>
      <c r="C20" s="78" t="s">
        <v>284</v>
      </c>
      <c r="D20" s="78">
        <v>5</v>
      </c>
      <c r="E20" s="73" t="s">
        <v>106</v>
      </c>
      <c r="F20" s="78" t="s">
        <v>487</v>
      </c>
      <c r="G20" s="74"/>
      <c r="H20" s="73"/>
      <c r="I20" s="100"/>
      <c r="J20" s="75"/>
      <c r="K20" s="76">
        <f t="shared" si="0"/>
        <v>0</v>
      </c>
      <c r="L20" s="80"/>
    </row>
    <row r="21" spans="1:12" s="50" customFormat="1" ht="36" x14ac:dyDescent="0.35">
      <c r="A21" s="82">
        <v>9</v>
      </c>
      <c r="B21" s="77" t="s">
        <v>65</v>
      </c>
      <c r="C21" s="78" t="s">
        <v>66</v>
      </c>
      <c r="D21" s="78">
        <v>60</v>
      </c>
      <c r="E21" s="73" t="s">
        <v>106</v>
      </c>
      <c r="F21" s="78" t="s">
        <v>107</v>
      </c>
      <c r="G21" s="74"/>
      <c r="H21" s="73"/>
      <c r="I21" s="100"/>
      <c r="J21" s="75"/>
      <c r="K21" s="76">
        <f t="shared" si="0"/>
        <v>0</v>
      </c>
      <c r="L21" s="80"/>
    </row>
    <row r="22" spans="1:12" s="50" customFormat="1" ht="36" x14ac:dyDescent="0.35">
      <c r="A22" s="82">
        <v>10</v>
      </c>
      <c r="B22" s="77" t="s">
        <v>285</v>
      </c>
      <c r="C22" s="78" t="s">
        <v>79</v>
      </c>
      <c r="D22" s="78">
        <v>35</v>
      </c>
      <c r="E22" s="73" t="s">
        <v>106</v>
      </c>
      <c r="F22" s="78" t="s">
        <v>107</v>
      </c>
      <c r="G22" s="74"/>
      <c r="H22" s="73"/>
      <c r="I22" s="100"/>
      <c r="J22" s="75"/>
      <c r="K22" s="76">
        <f t="shared" si="0"/>
        <v>0</v>
      </c>
      <c r="L22" s="80"/>
    </row>
    <row r="23" spans="1:12" s="50" customFormat="1" ht="43.5" customHeight="1" x14ac:dyDescent="0.35">
      <c r="A23" s="82">
        <v>11</v>
      </c>
      <c r="B23" s="77" t="s">
        <v>286</v>
      </c>
      <c r="C23" s="78" t="s">
        <v>80</v>
      </c>
      <c r="D23" s="78">
        <v>20</v>
      </c>
      <c r="E23" s="73" t="s">
        <v>106</v>
      </c>
      <c r="F23" s="78" t="s">
        <v>107</v>
      </c>
      <c r="G23" s="74"/>
      <c r="H23" s="73"/>
      <c r="I23" s="100"/>
      <c r="J23" s="75"/>
      <c r="K23" s="76">
        <f t="shared" si="0"/>
        <v>0</v>
      </c>
      <c r="L23" s="80"/>
    </row>
    <row r="24" spans="1:12" s="50" customFormat="1" ht="48" x14ac:dyDescent="0.35">
      <c r="A24" s="82">
        <v>12</v>
      </c>
      <c r="B24" s="77" t="s">
        <v>287</v>
      </c>
      <c r="C24" s="78" t="s">
        <v>82</v>
      </c>
      <c r="D24" s="78">
        <v>80</v>
      </c>
      <c r="E24" s="73" t="s">
        <v>106</v>
      </c>
      <c r="F24" s="78" t="s">
        <v>107</v>
      </c>
      <c r="G24" s="74"/>
      <c r="H24" s="73"/>
      <c r="I24" s="100"/>
      <c r="J24" s="75"/>
      <c r="K24" s="76">
        <f t="shared" si="0"/>
        <v>0</v>
      </c>
      <c r="L24" s="80"/>
    </row>
    <row r="25" spans="1:12" s="50" customFormat="1" ht="34" customHeight="1" x14ac:dyDescent="0.35">
      <c r="A25" s="82">
        <v>13</v>
      </c>
      <c r="B25" s="77" t="s">
        <v>83</v>
      </c>
      <c r="C25" s="78" t="s">
        <v>84</v>
      </c>
      <c r="D25" s="78">
        <v>70</v>
      </c>
      <c r="E25" s="73" t="s">
        <v>106</v>
      </c>
      <c r="F25" s="78" t="s">
        <v>107</v>
      </c>
      <c r="G25" s="74"/>
      <c r="H25" s="73"/>
      <c r="I25" s="100"/>
      <c r="J25" s="75"/>
      <c r="K25" s="76">
        <f t="shared" si="0"/>
        <v>0</v>
      </c>
      <c r="L25" s="80"/>
    </row>
    <row r="26" spans="1:12" s="50" customFormat="1" ht="38.5" customHeight="1" x14ac:dyDescent="0.35">
      <c r="A26" s="82">
        <v>14</v>
      </c>
      <c r="B26" s="77" t="s">
        <v>288</v>
      </c>
      <c r="C26" s="78" t="s">
        <v>89</v>
      </c>
      <c r="D26" s="78">
        <v>10</v>
      </c>
      <c r="E26" s="73" t="s">
        <v>106</v>
      </c>
      <c r="F26" s="78" t="s">
        <v>107</v>
      </c>
      <c r="G26" s="74"/>
      <c r="H26" s="73"/>
      <c r="I26" s="100"/>
      <c r="J26" s="75"/>
      <c r="K26" s="76">
        <f t="shared" si="0"/>
        <v>0</v>
      </c>
      <c r="L26" s="80"/>
    </row>
    <row r="27" spans="1:12" s="50" customFormat="1" ht="34" customHeight="1" x14ac:dyDescent="0.35">
      <c r="A27" s="82">
        <v>15</v>
      </c>
      <c r="B27" s="77" t="s">
        <v>289</v>
      </c>
      <c r="C27" s="78" t="s">
        <v>91</v>
      </c>
      <c r="D27" s="78">
        <v>5</v>
      </c>
      <c r="E27" s="73" t="s">
        <v>106</v>
      </c>
      <c r="F27" s="78" t="s">
        <v>107</v>
      </c>
      <c r="G27" s="74"/>
      <c r="H27" s="73"/>
      <c r="I27" s="100"/>
      <c r="J27" s="75"/>
      <c r="K27" s="76">
        <f t="shared" si="0"/>
        <v>0</v>
      </c>
      <c r="L27" s="80"/>
    </row>
    <row r="28" spans="1:12" s="50" customFormat="1" ht="36.65" customHeight="1" x14ac:dyDescent="0.35">
      <c r="A28" s="82">
        <v>16</v>
      </c>
      <c r="B28" s="77" t="s">
        <v>290</v>
      </c>
      <c r="C28" s="78" t="s">
        <v>193</v>
      </c>
      <c r="D28" s="78">
        <v>10</v>
      </c>
      <c r="E28" s="73" t="s">
        <v>106</v>
      </c>
      <c r="F28" s="78" t="s">
        <v>107</v>
      </c>
      <c r="G28" s="74"/>
      <c r="H28" s="73"/>
      <c r="I28" s="100"/>
      <c r="J28" s="75"/>
      <c r="K28" s="76">
        <f t="shared" si="0"/>
        <v>0</v>
      </c>
      <c r="L28" s="80"/>
    </row>
    <row r="29" spans="1:12" s="50" customFormat="1" ht="36" x14ac:dyDescent="0.35">
      <c r="A29" s="82">
        <v>17</v>
      </c>
      <c r="B29" s="77" t="s">
        <v>291</v>
      </c>
      <c r="C29" s="78" t="s">
        <v>92</v>
      </c>
      <c r="D29" s="78">
        <v>200</v>
      </c>
      <c r="E29" s="73" t="s">
        <v>106</v>
      </c>
      <c r="F29" s="78" t="s">
        <v>108</v>
      </c>
      <c r="G29" s="74"/>
      <c r="H29" s="73"/>
      <c r="I29" s="100"/>
      <c r="J29" s="75"/>
      <c r="K29" s="76">
        <f t="shared" si="0"/>
        <v>0</v>
      </c>
      <c r="L29" s="80"/>
    </row>
    <row r="30" spans="1:12" s="50" customFormat="1" ht="34" customHeight="1" x14ac:dyDescent="0.35">
      <c r="A30" s="82">
        <v>18</v>
      </c>
      <c r="B30" s="77" t="s">
        <v>292</v>
      </c>
      <c r="C30" s="78" t="s">
        <v>97</v>
      </c>
      <c r="D30" s="78">
        <v>5</v>
      </c>
      <c r="E30" s="73" t="s">
        <v>106</v>
      </c>
      <c r="F30" s="78" t="s">
        <v>487</v>
      </c>
      <c r="G30" s="74"/>
      <c r="H30" s="73"/>
      <c r="I30" s="100"/>
      <c r="J30" s="75"/>
      <c r="K30" s="76">
        <f t="shared" si="0"/>
        <v>0</v>
      </c>
      <c r="L30" s="80"/>
    </row>
    <row r="31" spans="1:12" s="50" customFormat="1" ht="36" x14ac:dyDescent="0.35">
      <c r="A31" s="82">
        <v>19</v>
      </c>
      <c r="B31" s="77" t="s">
        <v>293</v>
      </c>
      <c r="C31" s="78" t="s">
        <v>98</v>
      </c>
      <c r="D31" s="78">
        <v>15</v>
      </c>
      <c r="E31" s="73" t="s">
        <v>106</v>
      </c>
      <c r="F31" s="78" t="s">
        <v>107</v>
      </c>
      <c r="G31" s="74"/>
      <c r="H31" s="73"/>
      <c r="I31" s="100"/>
      <c r="J31" s="75"/>
      <c r="K31" s="76">
        <f t="shared" si="0"/>
        <v>0</v>
      </c>
      <c r="L31" s="80"/>
    </row>
    <row r="32" spans="1:12" s="50" customFormat="1" ht="37.5" customHeight="1" x14ac:dyDescent="0.35">
      <c r="A32" s="82">
        <v>20</v>
      </c>
      <c r="B32" s="77" t="s">
        <v>294</v>
      </c>
      <c r="C32" s="78" t="s">
        <v>69</v>
      </c>
      <c r="D32" s="78">
        <v>5</v>
      </c>
      <c r="E32" s="73" t="s">
        <v>106</v>
      </c>
      <c r="F32" s="78" t="s">
        <v>487</v>
      </c>
      <c r="G32" s="74"/>
      <c r="H32" s="73"/>
      <c r="I32" s="100"/>
      <c r="J32" s="75"/>
      <c r="K32" s="76">
        <f t="shared" si="0"/>
        <v>0</v>
      </c>
      <c r="L32" s="80"/>
    </row>
    <row r="33" spans="1:12" s="50" customFormat="1" ht="34" customHeight="1" x14ac:dyDescent="0.35">
      <c r="A33" s="82">
        <v>21</v>
      </c>
      <c r="B33" s="77" t="s">
        <v>71</v>
      </c>
      <c r="C33" s="78" t="s">
        <v>72</v>
      </c>
      <c r="D33" s="78">
        <v>60</v>
      </c>
      <c r="E33" s="73" t="s">
        <v>106</v>
      </c>
      <c r="F33" s="78" t="s">
        <v>487</v>
      </c>
      <c r="G33" s="74"/>
      <c r="H33" s="73"/>
      <c r="I33" s="100"/>
      <c r="J33" s="75"/>
      <c r="K33" s="76">
        <f t="shared" si="0"/>
        <v>0</v>
      </c>
      <c r="L33" s="80"/>
    </row>
    <row r="34" spans="1:12" s="50" customFormat="1" ht="48" x14ac:dyDescent="0.35">
      <c r="A34" s="82">
        <v>22</v>
      </c>
      <c r="B34" s="77" t="s">
        <v>295</v>
      </c>
      <c r="C34" s="78" t="s">
        <v>101</v>
      </c>
      <c r="D34" s="78">
        <v>60</v>
      </c>
      <c r="E34" s="73" t="s">
        <v>106</v>
      </c>
      <c r="F34" s="78" t="s">
        <v>107</v>
      </c>
      <c r="G34" s="74"/>
      <c r="H34" s="73"/>
      <c r="I34" s="100"/>
      <c r="J34" s="75"/>
      <c r="K34" s="76">
        <f t="shared" si="0"/>
        <v>0</v>
      </c>
      <c r="L34" s="80"/>
    </row>
    <row r="35" spans="1:12" s="50" customFormat="1" ht="36" x14ac:dyDescent="0.35">
      <c r="A35" s="82">
        <v>23</v>
      </c>
      <c r="B35" s="77" t="s">
        <v>296</v>
      </c>
      <c r="C35" s="78" t="s">
        <v>102</v>
      </c>
      <c r="D35" s="78">
        <v>70</v>
      </c>
      <c r="E35" s="73" t="s">
        <v>106</v>
      </c>
      <c r="F35" s="78" t="s">
        <v>107</v>
      </c>
      <c r="G35" s="74"/>
      <c r="H35" s="73"/>
      <c r="I35" s="100"/>
      <c r="J35" s="75"/>
      <c r="K35" s="76">
        <f t="shared" si="0"/>
        <v>0</v>
      </c>
      <c r="L35" s="80"/>
    </row>
    <row r="36" spans="1:12" s="50" customFormat="1" ht="40" customHeight="1" x14ac:dyDescent="0.35">
      <c r="A36" s="82">
        <v>24</v>
      </c>
      <c r="B36" s="77" t="s">
        <v>297</v>
      </c>
      <c r="C36" s="78" t="s">
        <v>81</v>
      </c>
      <c r="D36" s="78">
        <v>40</v>
      </c>
      <c r="E36" s="73" t="s">
        <v>106</v>
      </c>
      <c r="F36" s="78" t="s">
        <v>487</v>
      </c>
      <c r="G36" s="74"/>
      <c r="H36" s="73"/>
      <c r="I36" s="100"/>
      <c r="J36" s="75"/>
      <c r="K36" s="76">
        <f t="shared" si="0"/>
        <v>0</v>
      </c>
      <c r="L36" s="80"/>
    </row>
    <row r="37" spans="1:12" s="50" customFormat="1" ht="34" customHeight="1" x14ac:dyDescent="0.35">
      <c r="A37" s="82">
        <v>25</v>
      </c>
      <c r="B37" s="77" t="s">
        <v>300</v>
      </c>
      <c r="C37" s="78" t="s">
        <v>81</v>
      </c>
      <c r="D37" s="78">
        <v>40</v>
      </c>
      <c r="E37" s="73" t="s">
        <v>106</v>
      </c>
      <c r="F37" s="78" t="s">
        <v>487</v>
      </c>
      <c r="G37" s="74"/>
      <c r="H37" s="73"/>
      <c r="I37" s="100"/>
      <c r="J37" s="75"/>
      <c r="K37" s="76">
        <f t="shared" si="0"/>
        <v>0</v>
      </c>
      <c r="L37" s="80"/>
    </row>
    <row r="38" spans="1:12" s="50" customFormat="1" ht="34" customHeight="1" x14ac:dyDescent="0.35">
      <c r="A38" s="82">
        <v>26</v>
      </c>
      <c r="B38" s="77" t="s">
        <v>298</v>
      </c>
      <c r="C38" s="78" t="s">
        <v>299</v>
      </c>
      <c r="D38" s="78">
        <v>5</v>
      </c>
      <c r="E38" s="73" t="s">
        <v>106</v>
      </c>
      <c r="F38" s="78" t="s">
        <v>488</v>
      </c>
      <c r="G38" s="74"/>
      <c r="H38" s="73"/>
      <c r="I38" s="100"/>
      <c r="J38" s="75"/>
      <c r="K38" s="76">
        <f t="shared" si="0"/>
        <v>0</v>
      </c>
      <c r="L38" s="80"/>
    </row>
    <row r="39" spans="1:12" s="50" customFormat="1" ht="27.65" customHeight="1" x14ac:dyDescent="0.35">
      <c r="A39" s="56" t="s">
        <v>105</v>
      </c>
      <c r="B39" s="54"/>
      <c r="C39" s="54"/>
      <c r="D39" s="54"/>
      <c r="E39" s="54"/>
      <c r="F39" s="54"/>
      <c r="G39" s="55"/>
      <c r="H39" s="55"/>
      <c r="I39" s="55"/>
      <c r="J39" s="57" t="s">
        <v>56</v>
      </c>
      <c r="K39" s="72">
        <f>SUM(K13:K38)</f>
        <v>0</v>
      </c>
      <c r="L39" s="81">
        <f>SUM(L13:L38)</f>
        <v>0</v>
      </c>
    </row>
    <row r="40" spans="1:12" x14ac:dyDescent="0.35">
      <c r="B40" s="51"/>
    </row>
    <row r="41" spans="1:12" x14ac:dyDescent="0.35">
      <c r="B41" s="52"/>
    </row>
    <row r="42" spans="1:12" x14ac:dyDescent="0.35">
      <c r="B42" s="53"/>
    </row>
  </sheetData>
  <sheetProtection algorithmName="SHA-512" hashValue="jEHXG2v29QL4rs1XaN5M3ixJVKWSv7NT+jdt4pjgQZTUfHtvxY64WRURdBj+HuqArkihH/JQ6mbM6hCs/sLa0g==" saltValue="/o1PIC83Por/QIzITS4PCg==" spinCount="100000" sheet="1" insertColumns="0" insertRows="0" insertHyperlinks="0" deleteColumns="0" deleteRows="0" sort="0" autoFilter="0" pivotTables="0"/>
  <protectedRanges>
    <protectedRange sqref="G10:L38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51E2-03FE-4262-94C7-3B4156BE4B51}">
  <dimension ref="A2:L23"/>
  <sheetViews>
    <sheetView view="pageLayout" topLeftCell="A19" zoomScaleNormal="70" workbookViewId="0">
      <selection activeCell="F19" sqref="F19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144</v>
      </c>
      <c r="B8" s="10" t="str">
        <f>'Zał. nr 1 - Formularz ofertowy'!C35</f>
        <v>Rozpuszczalniki organiczne do chromatografii kolumnowej oraz prowadzenia reakcji do laboratoriów chemicznych w Warszawie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82">
        <v>1</v>
      </c>
      <c r="B13" s="83" t="s">
        <v>301</v>
      </c>
      <c r="C13" s="83" t="s">
        <v>74</v>
      </c>
      <c r="D13" s="73">
        <v>80</v>
      </c>
      <c r="E13" s="73" t="s">
        <v>106</v>
      </c>
      <c r="F13" s="78" t="s">
        <v>107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48" x14ac:dyDescent="0.35">
      <c r="A14" s="82">
        <v>2</v>
      </c>
      <c r="B14" s="83" t="s">
        <v>302</v>
      </c>
      <c r="C14" s="83" t="s">
        <v>78</v>
      </c>
      <c r="D14" s="73">
        <v>700</v>
      </c>
      <c r="E14" s="73" t="s">
        <v>106</v>
      </c>
      <c r="F14" s="78" t="s">
        <v>108</v>
      </c>
      <c r="G14" s="74"/>
      <c r="H14" s="73"/>
      <c r="I14" s="100"/>
      <c r="J14" s="75"/>
      <c r="K14" s="76">
        <f t="shared" ref="K14:K19" si="0">I14*J14</f>
        <v>0</v>
      </c>
      <c r="L14" s="80"/>
    </row>
    <row r="15" spans="1:12" s="50" customFormat="1" ht="36" x14ac:dyDescent="0.35">
      <c r="A15" s="82">
        <v>3</v>
      </c>
      <c r="B15" s="83" t="s">
        <v>303</v>
      </c>
      <c r="C15" s="83" t="s">
        <v>88</v>
      </c>
      <c r="D15" s="73">
        <v>500</v>
      </c>
      <c r="E15" s="73" t="s">
        <v>106</v>
      </c>
      <c r="F15" s="78" t="s">
        <v>108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36" x14ac:dyDescent="0.35">
      <c r="A16" s="82">
        <v>4</v>
      </c>
      <c r="B16" s="83" t="s">
        <v>291</v>
      </c>
      <c r="C16" s="83" t="s">
        <v>92</v>
      </c>
      <c r="D16" s="73">
        <v>150</v>
      </c>
      <c r="E16" s="73" t="s">
        <v>106</v>
      </c>
      <c r="F16" s="78" t="s">
        <v>108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36" x14ac:dyDescent="0.35">
      <c r="A17" s="82">
        <v>5</v>
      </c>
      <c r="B17" s="77" t="s">
        <v>304</v>
      </c>
      <c r="C17" s="90" t="s">
        <v>95</v>
      </c>
      <c r="D17" s="78">
        <v>1200</v>
      </c>
      <c r="E17" s="73" t="s">
        <v>106</v>
      </c>
      <c r="F17" s="78" t="s">
        <v>108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36" x14ac:dyDescent="0.35">
      <c r="A18" s="82">
        <v>6</v>
      </c>
      <c r="B18" s="77" t="s">
        <v>305</v>
      </c>
      <c r="C18" s="78" t="s">
        <v>73</v>
      </c>
      <c r="D18" s="78">
        <v>100</v>
      </c>
      <c r="E18" s="73" t="s">
        <v>106</v>
      </c>
      <c r="F18" s="78" t="s">
        <v>107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48" x14ac:dyDescent="0.35">
      <c r="A19" s="82">
        <v>7</v>
      </c>
      <c r="B19" s="77" t="s">
        <v>306</v>
      </c>
      <c r="C19" s="78" t="s">
        <v>85</v>
      </c>
      <c r="D19" s="78">
        <v>250</v>
      </c>
      <c r="E19" s="73" t="s">
        <v>106</v>
      </c>
      <c r="F19" s="78" t="s">
        <v>108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27.65" customHeight="1" x14ac:dyDescent="0.35">
      <c r="A20" s="56" t="s">
        <v>105</v>
      </c>
      <c r="B20" s="54"/>
      <c r="C20" s="54"/>
      <c r="D20" s="54"/>
      <c r="E20" s="54"/>
      <c r="F20" s="54"/>
      <c r="G20" s="55"/>
      <c r="H20" s="55"/>
      <c r="I20" s="55"/>
      <c r="J20" s="57" t="s">
        <v>56</v>
      </c>
      <c r="K20" s="72">
        <f>SUM(K13:K19)</f>
        <v>0</v>
      </c>
      <c r="L20" s="81">
        <f>SUM(L13:L19)</f>
        <v>0</v>
      </c>
    </row>
    <row r="21" spans="1:12" x14ac:dyDescent="0.35">
      <c r="B21" s="51"/>
    </row>
    <row r="22" spans="1:12" x14ac:dyDescent="0.35">
      <c r="B22" s="52"/>
    </row>
    <row r="23" spans="1:12" x14ac:dyDescent="0.35">
      <c r="B23" s="53"/>
    </row>
  </sheetData>
  <sheetProtection algorithmName="SHA-512" hashValue="IaJaomXRKxctvhe6MFN1okafFe7K4sPOtTqCABjkvK99xkspg7IWPq3ZYb4PcUkJOD4T8D+zHkXoi1eBQIyJVQ==" saltValue="83Pq408Vap71Va1/SMdNGg==" spinCount="100000" sheet="1" insertColumns="0" insertRows="0" insertHyperlinks="0" deleteColumns="0" deleteRows="0" sort="0" autoFilter="0" pivotTables="0"/>
  <protectedRanges>
    <protectedRange sqref="G10:L19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433-781B-4FA4-A7B2-A7A14AF10C11}">
  <dimension ref="A2:L17"/>
  <sheetViews>
    <sheetView view="pageLayout" topLeftCell="A8" zoomScaleNormal="70" workbookViewId="0">
      <selection activeCell="F13" sqref="F13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150</v>
      </c>
      <c r="B8" s="10" t="str">
        <f>'Zał. nr 1 - Formularz ofertowy'!C36</f>
        <v>Aceton do mycia szkła laboratoryjnego do laboratoriów chemicznych w Warszawie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89"/>
      <c r="B9" s="89"/>
      <c r="C9" s="89"/>
      <c r="D9" s="85"/>
      <c r="E9" s="85"/>
      <c r="F9" s="85"/>
      <c r="G9" s="85"/>
      <c r="H9" s="85"/>
      <c r="I9" s="85"/>
      <c r="J9" s="85"/>
      <c r="K9" s="85"/>
      <c r="L9" s="85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72" x14ac:dyDescent="0.35">
      <c r="A13" s="77">
        <v>1</v>
      </c>
      <c r="B13" s="77" t="s">
        <v>307</v>
      </c>
      <c r="C13" s="78" t="s">
        <v>74</v>
      </c>
      <c r="D13" s="78">
        <v>2400</v>
      </c>
      <c r="E13" s="73" t="s">
        <v>106</v>
      </c>
      <c r="F13" s="78" t="s">
        <v>263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27.65" customHeight="1" x14ac:dyDescent="0.35">
      <c r="A14" s="79" t="s">
        <v>149</v>
      </c>
      <c r="B14" s="54"/>
      <c r="C14" s="54"/>
      <c r="D14" s="54"/>
      <c r="E14" s="54"/>
      <c r="F14" s="54"/>
      <c r="G14" s="55"/>
      <c r="H14" s="55"/>
      <c r="I14" s="55"/>
      <c r="J14" s="57" t="s">
        <v>56</v>
      </c>
      <c r="K14" s="72">
        <f>SUM(K13:K13)</f>
        <v>0</v>
      </c>
      <c r="L14" s="81">
        <f>SUM(L13:L13)</f>
        <v>0</v>
      </c>
    </row>
    <row r="15" spans="1:12" x14ac:dyDescent="0.35">
      <c r="B15" s="51"/>
    </row>
    <row r="16" spans="1:12" x14ac:dyDescent="0.35">
      <c r="B16" s="52"/>
    </row>
    <row r="17" spans="2:2" x14ac:dyDescent="0.35">
      <c r="B17" s="53"/>
    </row>
  </sheetData>
  <sheetProtection algorithmName="SHA-512" hashValue="aYDnXUebDmOkuoRrT1GgEW3oUj4KNFQsgbpVPfl7XgHrPxvMam/O1shMTC8EtyYHvqHECF977tuPL2lhGJt8gg==" saltValue="c8kXUfMlf5hHg1EE2e8q5A==" spinCount="100000" sheet="1" insertColumns="0" insertRows="0" insertHyperlinks="0" deleteColumns="0" deleteRows="0" sort="0" autoFilter="0" pivotTables="0"/>
  <protectedRanges>
    <protectedRange sqref="G10:L13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8883-E1CB-4285-8553-53C4BF19C449}">
  <dimension ref="A2:L25"/>
  <sheetViews>
    <sheetView view="pageLayout" topLeftCell="A18" zoomScaleNormal="70" workbookViewId="0">
      <selection activeCell="L21" sqref="L21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170</v>
      </c>
      <c r="B8" s="10" t="str">
        <f>'Zał. nr 1 - Formularz ofertowy'!C37</f>
        <v>Rozpuszczalniki bezwodne do laboratoriów chemicznych w Warszawie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48" x14ac:dyDescent="0.35">
      <c r="A13" s="82">
        <v>1</v>
      </c>
      <c r="B13" s="83" t="s">
        <v>308</v>
      </c>
      <c r="C13" s="83" t="s">
        <v>281</v>
      </c>
      <c r="D13" s="73">
        <v>20</v>
      </c>
      <c r="E13" s="73" t="s">
        <v>106</v>
      </c>
      <c r="F13" s="78" t="s">
        <v>107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60" x14ac:dyDescent="0.35">
      <c r="A14" s="82">
        <v>2</v>
      </c>
      <c r="B14" s="83" t="s">
        <v>309</v>
      </c>
      <c r="C14" s="83" t="s">
        <v>157</v>
      </c>
      <c r="D14" s="73">
        <v>30</v>
      </c>
      <c r="E14" s="73" t="s">
        <v>106</v>
      </c>
      <c r="F14" s="78" t="s">
        <v>107</v>
      </c>
      <c r="G14" s="74"/>
      <c r="H14" s="73"/>
      <c r="I14" s="100"/>
      <c r="J14" s="75"/>
      <c r="K14" s="76">
        <f t="shared" ref="K14:K21" si="0">I14*J14</f>
        <v>0</v>
      </c>
      <c r="L14" s="80"/>
    </row>
    <row r="15" spans="1:12" s="50" customFormat="1" ht="48" x14ac:dyDescent="0.35">
      <c r="A15" s="82">
        <v>3</v>
      </c>
      <c r="B15" s="83" t="s">
        <v>310</v>
      </c>
      <c r="C15" s="83" t="s">
        <v>284</v>
      </c>
      <c r="D15" s="73">
        <v>2</v>
      </c>
      <c r="E15" s="73" t="s">
        <v>106</v>
      </c>
      <c r="F15" s="78" t="s">
        <v>107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60" x14ac:dyDescent="0.35">
      <c r="A16" s="82">
        <v>4</v>
      </c>
      <c r="B16" s="83" t="s">
        <v>311</v>
      </c>
      <c r="C16" s="83" t="s">
        <v>79</v>
      </c>
      <c r="D16" s="73">
        <v>10</v>
      </c>
      <c r="E16" s="73" t="s">
        <v>106</v>
      </c>
      <c r="F16" s="78" t="s">
        <v>107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48" x14ac:dyDescent="0.35">
      <c r="A17" s="82">
        <v>5</v>
      </c>
      <c r="B17" s="77" t="s">
        <v>312</v>
      </c>
      <c r="C17" s="90" t="s">
        <v>92</v>
      </c>
      <c r="D17" s="78">
        <v>10</v>
      </c>
      <c r="E17" s="73" t="s">
        <v>106</v>
      </c>
      <c r="F17" s="78" t="s">
        <v>107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60" x14ac:dyDescent="0.35">
      <c r="A18" s="82">
        <v>6</v>
      </c>
      <c r="B18" s="77" t="s">
        <v>313</v>
      </c>
      <c r="C18" s="78" t="s">
        <v>101</v>
      </c>
      <c r="D18" s="78">
        <v>40</v>
      </c>
      <c r="E18" s="73" t="s">
        <v>106</v>
      </c>
      <c r="F18" s="78" t="s">
        <v>107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48" x14ac:dyDescent="0.35">
      <c r="A19" s="82">
        <v>7</v>
      </c>
      <c r="B19" s="77" t="s">
        <v>314</v>
      </c>
      <c r="C19" s="78" t="s">
        <v>102</v>
      </c>
      <c r="D19" s="78">
        <v>30</v>
      </c>
      <c r="E19" s="73" t="s">
        <v>106</v>
      </c>
      <c r="F19" s="78" t="s">
        <v>107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60" x14ac:dyDescent="0.35">
      <c r="A20" s="82">
        <v>8</v>
      </c>
      <c r="B20" s="77" t="s">
        <v>315</v>
      </c>
      <c r="C20" s="78" t="s">
        <v>66</v>
      </c>
      <c r="D20" s="78">
        <v>10</v>
      </c>
      <c r="E20" s="73" t="s">
        <v>106</v>
      </c>
      <c r="F20" s="78" t="s">
        <v>107</v>
      </c>
      <c r="G20" s="74"/>
      <c r="H20" s="73"/>
      <c r="I20" s="100"/>
      <c r="J20" s="75"/>
      <c r="K20" s="76">
        <f t="shared" si="0"/>
        <v>0</v>
      </c>
      <c r="L20" s="80"/>
    </row>
    <row r="21" spans="1:12" s="50" customFormat="1" ht="34" customHeight="1" x14ac:dyDescent="0.35">
      <c r="A21" s="82">
        <v>9</v>
      </c>
      <c r="B21" s="77" t="s">
        <v>316</v>
      </c>
      <c r="C21" s="78" t="s">
        <v>80</v>
      </c>
      <c r="D21" s="78">
        <v>2</v>
      </c>
      <c r="E21" s="73" t="s">
        <v>106</v>
      </c>
      <c r="F21" s="78" t="s">
        <v>317</v>
      </c>
      <c r="G21" s="74"/>
      <c r="H21" s="73"/>
      <c r="I21" s="100"/>
      <c r="J21" s="75"/>
      <c r="K21" s="76">
        <f t="shared" si="0"/>
        <v>0</v>
      </c>
      <c r="L21" s="80"/>
    </row>
    <row r="22" spans="1:12" s="50" customFormat="1" ht="27.65" customHeight="1" x14ac:dyDescent="0.35">
      <c r="A22" s="56"/>
      <c r="B22" s="54"/>
      <c r="C22" s="54"/>
      <c r="D22" s="54"/>
      <c r="E22" s="54"/>
      <c r="F22" s="54"/>
      <c r="G22" s="55"/>
      <c r="H22" s="55"/>
      <c r="I22" s="55"/>
      <c r="J22" s="57" t="s">
        <v>56</v>
      </c>
      <c r="K22" s="72">
        <f>SUM(K13:K21)</f>
        <v>0</v>
      </c>
      <c r="L22" s="81">
        <f>SUM(L13:L21)</f>
        <v>0</v>
      </c>
    </row>
    <row r="23" spans="1:12" x14ac:dyDescent="0.35">
      <c r="B23" s="51"/>
    </row>
    <row r="24" spans="1:12" x14ac:dyDescent="0.35">
      <c r="B24" s="52"/>
    </row>
    <row r="25" spans="1:12" x14ac:dyDescent="0.35">
      <c r="B25" s="53"/>
    </row>
  </sheetData>
  <sheetProtection algorithmName="SHA-512" hashValue="FvFMP3dFXoyunODphLn8Ei8IIX1xUZVeF1Pe1Qs28EtOlEgVX46HRFhurAUgpN9MrcRAI/dmXF9H4p53uvZ5ww==" saltValue="Q864vFmhYx7eflyO3ND/JQ==" spinCount="100000" sheet="1" insertColumns="0" insertRows="0" insertHyperlinks="0" deleteColumns="0" deleteRows="0" sort="0" autoFilter="0" pivotTables="0"/>
  <protectedRanges>
    <protectedRange sqref="G10:L21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A088-4941-4387-9AD6-9F5EF8CEB713}">
  <dimension ref="A2:K51"/>
  <sheetViews>
    <sheetView view="pageLayout" topLeftCell="A43" zoomScaleNormal="70" workbookViewId="0">
      <selection activeCell="K47" sqref="K47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11.81640625" customWidth="1"/>
    <col min="6" max="6" width="13.453125" customWidth="1"/>
    <col min="7" max="7" width="11.1796875" customWidth="1"/>
    <col min="8" max="8" width="8.81640625" customWidth="1"/>
    <col min="9" max="9" width="12.1796875" customWidth="1"/>
    <col min="10" max="10" width="11.81640625" customWidth="1"/>
    <col min="11" max="11" width="12.453125" customWidth="1"/>
  </cols>
  <sheetData>
    <row r="2" spans="1:11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</row>
    <row r="6" spans="1:11" s="1" customFormat="1" ht="13" x14ac:dyDescent="0.35">
      <c r="A6" s="32" t="s">
        <v>33</v>
      </c>
      <c r="B6" s="32"/>
      <c r="C6" s="32"/>
      <c r="D6" s="32"/>
      <c r="E6" s="32"/>
      <c r="F6" s="32"/>
      <c r="G6" s="32"/>
      <c r="J6" s="32"/>
      <c r="K6" s="32"/>
    </row>
    <row r="7" spans="1:11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J7" s="32"/>
      <c r="K7" s="32"/>
    </row>
    <row r="8" spans="1:11" s="1" customFormat="1" ht="13" x14ac:dyDescent="0.35">
      <c r="A8" s="10" t="s">
        <v>233</v>
      </c>
      <c r="B8" s="10" t="str">
        <f>'Zał. nr 1 - Formularz ofertowy'!C38</f>
        <v>Odczynniki nieorganiczne do laboratoriów chemicznych w Warszawie</v>
      </c>
      <c r="C8" s="10"/>
      <c r="D8" s="8"/>
      <c r="E8" s="8"/>
      <c r="F8" s="8"/>
      <c r="G8" s="8"/>
      <c r="H8" s="8"/>
      <c r="I8" s="8"/>
      <c r="J8" s="8"/>
      <c r="K8" s="8"/>
    </row>
    <row r="9" spans="1:11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</row>
    <row r="10" spans="1:11" s="1" customFormat="1" ht="13" x14ac:dyDescent="0.35">
      <c r="A10" s="85"/>
      <c r="B10" s="85"/>
      <c r="C10" s="85"/>
      <c r="D10" s="85"/>
      <c r="E10" s="85"/>
      <c r="F10" s="138" t="s">
        <v>41</v>
      </c>
      <c r="G10" s="139"/>
      <c r="H10" s="139"/>
      <c r="I10" s="139"/>
      <c r="J10" s="139"/>
      <c r="K10" s="140"/>
    </row>
    <row r="11" spans="1:11" s="11" customFormat="1" ht="48" x14ac:dyDescent="0.3">
      <c r="A11" s="86" t="s">
        <v>19</v>
      </c>
      <c r="B11" s="86" t="s">
        <v>38</v>
      </c>
      <c r="C11" s="86" t="s">
        <v>62</v>
      </c>
      <c r="D11" s="87" t="s">
        <v>475</v>
      </c>
      <c r="E11" s="87" t="s">
        <v>476</v>
      </c>
      <c r="F11" s="88" t="s">
        <v>114</v>
      </c>
      <c r="G11" s="88" t="s">
        <v>40</v>
      </c>
      <c r="H11" s="88" t="s">
        <v>113</v>
      </c>
      <c r="I11" s="88" t="s">
        <v>115</v>
      </c>
      <c r="J11" s="88" t="s">
        <v>477</v>
      </c>
      <c r="K11" s="88" t="s">
        <v>478</v>
      </c>
    </row>
    <row r="12" spans="1:11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8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</row>
    <row r="13" spans="1:11" s="50" customFormat="1" ht="34" customHeight="1" x14ac:dyDescent="0.35">
      <c r="A13" s="82">
        <v>1</v>
      </c>
      <c r="B13" s="83" t="s">
        <v>318</v>
      </c>
      <c r="C13" s="83" t="s">
        <v>197</v>
      </c>
      <c r="D13" s="73">
        <v>60</v>
      </c>
      <c r="E13" s="78">
        <v>1</v>
      </c>
      <c r="F13" s="74"/>
      <c r="G13" s="73"/>
      <c r="H13" s="100"/>
      <c r="I13" s="75"/>
      <c r="J13" s="76">
        <f>H13*I13</f>
        <v>0</v>
      </c>
      <c r="K13" s="80"/>
    </row>
    <row r="14" spans="1:11" s="50" customFormat="1" ht="34" customHeight="1" x14ac:dyDescent="0.35">
      <c r="A14" s="82">
        <v>2</v>
      </c>
      <c r="B14" s="83" t="s">
        <v>319</v>
      </c>
      <c r="C14" s="83" t="s">
        <v>197</v>
      </c>
      <c r="D14" s="73">
        <v>10</v>
      </c>
      <c r="E14" s="78">
        <v>1</v>
      </c>
      <c r="F14" s="74"/>
      <c r="G14" s="73"/>
      <c r="H14" s="100"/>
      <c r="I14" s="75"/>
      <c r="J14" s="76">
        <f t="shared" ref="J14:J47" si="0">H14*I14</f>
        <v>0</v>
      </c>
      <c r="K14" s="80"/>
    </row>
    <row r="15" spans="1:11" s="50" customFormat="1" ht="34" customHeight="1" x14ac:dyDescent="0.35">
      <c r="A15" s="82">
        <v>3</v>
      </c>
      <c r="B15" s="83" t="s">
        <v>320</v>
      </c>
      <c r="C15" s="83" t="s">
        <v>195</v>
      </c>
      <c r="D15" s="73">
        <v>10</v>
      </c>
      <c r="E15" s="78">
        <v>1</v>
      </c>
      <c r="F15" s="74"/>
      <c r="G15" s="73"/>
      <c r="H15" s="100"/>
      <c r="I15" s="75"/>
      <c r="J15" s="76">
        <f t="shared" si="0"/>
        <v>0</v>
      </c>
      <c r="K15" s="80"/>
    </row>
    <row r="16" spans="1:11" s="50" customFormat="1" ht="34" customHeight="1" x14ac:dyDescent="0.35">
      <c r="A16" s="82">
        <v>4</v>
      </c>
      <c r="B16" s="83" t="s">
        <v>321</v>
      </c>
      <c r="C16" s="83" t="s">
        <v>187</v>
      </c>
      <c r="D16" s="73">
        <v>6</v>
      </c>
      <c r="E16" s="78">
        <v>1</v>
      </c>
      <c r="F16" s="74"/>
      <c r="G16" s="73"/>
      <c r="H16" s="100"/>
      <c r="I16" s="75"/>
      <c r="J16" s="76">
        <f t="shared" si="0"/>
        <v>0</v>
      </c>
      <c r="K16" s="80"/>
    </row>
    <row r="17" spans="1:11" s="50" customFormat="1" ht="34" customHeight="1" x14ac:dyDescent="0.35">
      <c r="A17" s="82">
        <v>5</v>
      </c>
      <c r="B17" s="77" t="s">
        <v>322</v>
      </c>
      <c r="C17" s="78" t="s">
        <v>323</v>
      </c>
      <c r="D17" s="78">
        <v>8</v>
      </c>
      <c r="E17" s="78">
        <v>1</v>
      </c>
      <c r="F17" s="74"/>
      <c r="G17" s="73"/>
      <c r="H17" s="100"/>
      <c r="I17" s="75"/>
      <c r="J17" s="76">
        <f t="shared" si="0"/>
        <v>0</v>
      </c>
      <c r="K17" s="80"/>
    </row>
    <row r="18" spans="1:11" s="50" customFormat="1" ht="34" customHeight="1" x14ac:dyDescent="0.35">
      <c r="A18" s="82">
        <v>6</v>
      </c>
      <c r="B18" s="77" t="s">
        <v>324</v>
      </c>
      <c r="C18" s="78" t="s">
        <v>172</v>
      </c>
      <c r="D18" s="78">
        <v>1</v>
      </c>
      <c r="E18" s="78">
        <v>0.5</v>
      </c>
      <c r="F18" s="74"/>
      <c r="G18" s="73"/>
      <c r="H18" s="100"/>
      <c r="I18" s="75"/>
      <c r="J18" s="76">
        <f t="shared" si="0"/>
        <v>0</v>
      </c>
      <c r="K18" s="80"/>
    </row>
    <row r="19" spans="1:11" s="50" customFormat="1" ht="34" customHeight="1" x14ac:dyDescent="0.35">
      <c r="A19" s="82">
        <v>7</v>
      </c>
      <c r="B19" s="77" t="s">
        <v>173</v>
      </c>
      <c r="C19" s="90">
        <v>2139626</v>
      </c>
      <c r="D19" s="78">
        <v>8</v>
      </c>
      <c r="E19" s="78">
        <v>0.5</v>
      </c>
      <c r="F19" s="74"/>
      <c r="G19" s="73"/>
      <c r="H19" s="100"/>
      <c r="I19" s="75"/>
      <c r="J19" s="76">
        <f t="shared" si="0"/>
        <v>0</v>
      </c>
      <c r="K19" s="80"/>
    </row>
    <row r="20" spans="1:11" s="50" customFormat="1" ht="34" customHeight="1" x14ac:dyDescent="0.35">
      <c r="A20" s="82">
        <v>8</v>
      </c>
      <c r="B20" s="77" t="s">
        <v>182</v>
      </c>
      <c r="C20" s="78" t="s">
        <v>183</v>
      </c>
      <c r="D20" s="78">
        <v>1</v>
      </c>
      <c r="E20" s="78">
        <v>0.5</v>
      </c>
      <c r="F20" s="74"/>
      <c r="G20" s="73"/>
      <c r="H20" s="100"/>
      <c r="I20" s="75"/>
      <c r="J20" s="76">
        <f t="shared" si="0"/>
        <v>0</v>
      </c>
      <c r="K20" s="80"/>
    </row>
    <row r="21" spans="1:11" s="50" customFormat="1" ht="34" customHeight="1" x14ac:dyDescent="0.35">
      <c r="A21" s="82">
        <v>9</v>
      </c>
      <c r="B21" s="77" t="s">
        <v>325</v>
      </c>
      <c r="C21" s="78" t="s">
        <v>199</v>
      </c>
      <c r="D21" s="78">
        <v>20</v>
      </c>
      <c r="E21" s="78">
        <v>0.5</v>
      </c>
      <c r="F21" s="74"/>
      <c r="G21" s="73"/>
      <c r="H21" s="100"/>
      <c r="I21" s="75"/>
      <c r="J21" s="76">
        <f t="shared" si="0"/>
        <v>0</v>
      </c>
      <c r="K21" s="80"/>
    </row>
    <row r="22" spans="1:11" s="50" customFormat="1" ht="34" customHeight="1" x14ac:dyDescent="0.35">
      <c r="A22" s="82">
        <v>10</v>
      </c>
      <c r="B22" s="77" t="s">
        <v>326</v>
      </c>
      <c r="C22" s="78" t="s">
        <v>211</v>
      </c>
      <c r="D22" s="78">
        <v>1</v>
      </c>
      <c r="E22" s="78">
        <v>0.5</v>
      </c>
      <c r="F22" s="74"/>
      <c r="G22" s="73"/>
      <c r="H22" s="100"/>
      <c r="I22" s="75"/>
      <c r="J22" s="76">
        <f t="shared" si="0"/>
        <v>0</v>
      </c>
      <c r="K22" s="80"/>
    </row>
    <row r="23" spans="1:11" s="50" customFormat="1" ht="34" customHeight="1" x14ac:dyDescent="0.35">
      <c r="A23" s="82">
        <v>11</v>
      </c>
      <c r="B23" s="77" t="s">
        <v>188</v>
      </c>
      <c r="C23" s="78" t="s">
        <v>189</v>
      </c>
      <c r="D23" s="78">
        <v>20</v>
      </c>
      <c r="E23" s="78">
        <v>0.5</v>
      </c>
      <c r="F23" s="74"/>
      <c r="G23" s="73"/>
      <c r="H23" s="100"/>
      <c r="I23" s="75"/>
      <c r="J23" s="76">
        <f t="shared" si="0"/>
        <v>0</v>
      </c>
      <c r="K23" s="80"/>
    </row>
    <row r="24" spans="1:11" s="50" customFormat="1" ht="34" customHeight="1" x14ac:dyDescent="0.35">
      <c r="A24" s="82">
        <v>12</v>
      </c>
      <c r="B24" s="77" t="s">
        <v>327</v>
      </c>
      <c r="C24" s="78" t="s">
        <v>205</v>
      </c>
      <c r="D24" s="78">
        <v>20</v>
      </c>
      <c r="E24" s="78">
        <v>0.5</v>
      </c>
      <c r="F24" s="74"/>
      <c r="G24" s="73"/>
      <c r="H24" s="100"/>
      <c r="I24" s="75"/>
      <c r="J24" s="76">
        <f t="shared" si="0"/>
        <v>0</v>
      </c>
      <c r="K24" s="80"/>
    </row>
    <row r="25" spans="1:11" s="50" customFormat="1" ht="34" customHeight="1" x14ac:dyDescent="0.35">
      <c r="A25" s="82">
        <v>13</v>
      </c>
      <c r="B25" s="77" t="s">
        <v>328</v>
      </c>
      <c r="C25" s="78" t="s">
        <v>179</v>
      </c>
      <c r="D25" s="78">
        <v>10</v>
      </c>
      <c r="E25" s="78">
        <v>0.5</v>
      </c>
      <c r="F25" s="74"/>
      <c r="G25" s="73"/>
      <c r="H25" s="100"/>
      <c r="I25" s="75"/>
      <c r="J25" s="76">
        <f t="shared" si="0"/>
        <v>0</v>
      </c>
      <c r="K25" s="80"/>
    </row>
    <row r="26" spans="1:11" s="50" customFormat="1" ht="34" customHeight="1" x14ac:dyDescent="0.35">
      <c r="A26" s="82">
        <v>14</v>
      </c>
      <c r="B26" s="77" t="s">
        <v>174</v>
      </c>
      <c r="C26" s="78" t="s">
        <v>175</v>
      </c>
      <c r="D26" s="78">
        <v>15</v>
      </c>
      <c r="E26" s="78">
        <v>0.5</v>
      </c>
      <c r="F26" s="74"/>
      <c r="G26" s="73"/>
      <c r="H26" s="100"/>
      <c r="I26" s="75"/>
      <c r="J26" s="76">
        <f t="shared" si="0"/>
        <v>0</v>
      </c>
      <c r="K26" s="80"/>
    </row>
    <row r="27" spans="1:11" s="50" customFormat="1" ht="34" customHeight="1" x14ac:dyDescent="0.35">
      <c r="A27" s="82">
        <v>15</v>
      </c>
      <c r="B27" s="77" t="s">
        <v>329</v>
      </c>
      <c r="C27" s="78" t="s">
        <v>209</v>
      </c>
      <c r="D27" s="78">
        <v>60</v>
      </c>
      <c r="E27" s="78">
        <v>0.5</v>
      </c>
      <c r="F27" s="74"/>
      <c r="G27" s="73"/>
      <c r="H27" s="100"/>
      <c r="I27" s="75"/>
      <c r="J27" s="76">
        <f t="shared" si="0"/>
        <v>0</v>
      </c>
      <c r="K27" s="80"/>
    </row>
    <row r="28" spans="1:11" s="50" customFormat="1" ht="34" customHeight="1" x14ac:dyDescent="0.35">
      <c r="A28" s="82">
        <v>16</v>
      </c>
      <c r="B28" s="77" t="s">
        <v>330</v>
      </c>
      <c r="C28" s="78" t="s">
        <v>201</v>
      </c>
      <c r="D28" s="78">
        <v>30</v>
      </c>
      <c r="E28" s="78">
        <v>0.5</v>
      </c>
      <c r="F28" s="74"/>
      <c r="G28" s="73"/>
      <c r="H28" s="100"/>
      <c r="I28" s="75"/>
      <c r="J28" s="76">
        <f t="shared" si="0"/>
        <v>0</v>
      </c>
      <c r="K28" s="80"/>
    </row>
    <row r="29" spans="1:11" s="50" customFormat="1" ht="34" customHeight="1" x14ac:dyDescent="0.35">
      <c r="A29" s="82">
        <v>17</v>
      </c>
      <c r="B29" s="77" t="s">
        <v>223</v>
      </c>
      <c r="C29" s="78" t="s">
        <v>224</v>
      </c>
      <c r="D29" s="78">
        <v>10</v>
      </c>
      <c r="E29" s="78">
        <v>0.5</v>
      </c>
      <c r="F29" s="74"/>
      <c r="G29" s="73"/>
      <c r="H29" s="100"/>
      <c r="I29" s="75"/>
      <c r="J29" s="76">
        <f t="shared" si="0"/>
        <v>0</v>
      </c>
      <c r="K29" s="80"/>
    </row>
    <row r="30" spans="1:11" s="50" customFormat="1" ht="34" customHeight="1" x14ac:dyDescent="0.35">
      <c r="A30" s="82">
        <v>18</v>
      </c>
      <c r="B30" s="77" t="s">
        <v>331</v>
      </c>
      <c r="C30" s="78" t="s">
        <v>207</v>
      </c>
      <c r="D30" s="78">
        <v>10</v>
      </c>
      <c r="E30" s="78">
        <v>0.5</v>
      </c>
      <c r="F30" s="74"/>
      <c r="G30" s="73"/>
      <c r="H30" s="100"/>
      <c r="I30" s="75"/>
      <c r="J30" s="76">
        <f t="shared" si="0"/>
        <v>0</v>
      </c>
      <c r="K30" s="80"/>
    </row>
    <row r="31" spans="1:11" s="50" customFormat="1" ht="34" customHeight="1" x14ac:dyDescent="0.35">
      <c r="A31" s="82">
        <v>19</v>
      </c>
      <c r="B31" s="77" t="s">
        <v>332</v>
      </c>
      <c r="C31" s="78" t="s">
        <v>333</v>
      </c>
      <c r="D31" s="78">
        <v>10</v>
      </c>
      <c r="E31" s="78">
        <v>0.5</v>
      </c>
      <c r="F31" s="74"/>
      <c r="G31" s="73"/>
      <c r="H31" s="100"/>
      <c r="I31" s="75"/>
      <c r="J31" s="76">
        <f t="shared" si="0"/>
        <v>0</v>
      </c>
      <c r="K31" s="80"/>
    </row>
    <row r="32" spans="1:11" s="50" customFormat="1" ht="34" customHeight="1" x14ac:dyDescent="0.35">
      <c r="A32" s="82">
        <v>20</v>
      </c>
      <c r="B32" s="77" t="s">
        <v>225</v>
      </c>
      <c r="C32" s="78" t="s">
        <v>226</v>
      </c>
      <c r="D32" s="78">
        <v>10</v>
      </c>
      <c r="E32" s="78">
        <v>0.5</v>
      </c>
      <c r="F32" s="74"/>
      <c r="G32" s="73"/>
      <c r="H32" s="100"/>
      <c r="I32" s="75"/>
      <c r="J32" s="76">
        <f t="shared" si="0"/>
        <v>0</v>
      </c>
      <c r="K32" s="80"/>
    </row>
    <row r="33" spans="1:11" s="50" customFormat="1" ht="34" customHeight="1" x14ac:dyDescent="0.35">
      <c r="A33" s="82">
        <v>21</v>
      </c>
      <c r="B33" s="77" t="s">
        <v>334</v>
      </c>
      <c r="C33" s="78" t="s">
        <v>220</v>
      </c>
      <c r="D33" s="78">
        <v>10</v>
      </c>
      <c r="E33" s="78">
        <v>0.5</v>
      </c>
      <c r="F33" s="74"/>
      <c r="G33" s="73"/>
      <c r="H33" s="100"/>
      <c r="I33" s="75"/>
      <c r="J33" s="76">
        <f t="shared" si="0"/>
        <v>0</v>
      </c>
      <c r="K33" s="80"/>
    </row>
    <row r="34" spans="1:11" s="50" customFormat="1" ht="34" customHeight="1" x14ac:dyDescent="0.35">
      <c r="A34" s="82">
        <v>22</v>
      </c>
      <c r="B34" s="77" t="s">
        <v>335</v>
      </c>
      <c r="C34" s="78" t="s">
        <v>218</v>
      </c>
      <c r="D34" s="78">
        <v>10</v>
      </c>
      <c r="E34" s="78">
        <v>1</v>
      </c>
      <c r="F34" s="74"/>
      <c r="G34" s="73"/>
      <c r="H34" s="100"/>
      <c r="I34" s="75"/>
      <c r="J34" s="76">
        <f t="shared" si="0"/>
        <v>0</v>
      </c>
      <c r="K34" s="80"/>
    </row>
    <row r="35" spans="1:11" s="50" customFormat="1" ht="34" customHeight="1" x14ac:dyDescent="0.35">
      <c r="A35" s="82">
        <v>23</v>
      </c>
      <c r="B35" s="77" t="s">
        <v>176</v>
      </c>
      <c r="C35" s="78" t="s">
        <v>177</v>
      </c>
      <c r="D35" s="78">
        <v>40</v>
      </c>
      <c r="E35" s="78">
        <v>1</v>
      </c>
      <c r="F35" s="74"/>
      <c r="G35" s="73"/>
      <c r="H35" s="100"/>
      <c r="I35" s="75"/>
      <c r="J35" s="76">
        <f t="shared" si="0"/>
        <v>0</v>
      </c>
      <c r="K35" s="80"/>
    </row>
    <row r="36" spans="1:11" s="50" customFormat="1" ht="34" customHeight="1" x14ac:dyDescent="0.35">
      <c r="A36" s="82">
        <v>24</v>
      </c>
      <c r="B36" s="77" t="s">
        <v>336</v>
      </c>
      <c r="C36" s="78" t="s">
        <v>337</v>
      </c>
      <c r="D36" s="78">
        <v>2</v>
      </c>
      <c r="E36" s="78">
        <v>1</v>
      </c>
      <c r="F36" s="74"/>
      <c r="G36" s="73"/>
      <c r="H36" s="100"/>
      <c r="I36" s="75"/>
      <c r="J36" s="76">
        <f t="shared" si="0"/>
        <v>0</v>
      </c>
      <c r="K36" s="80"/>
    </row>
    <row r="37" spans="1:11" s="50" customFormat="1" ht="34" customHeight="1" x14ac:dyDescent="0.35">
      <c r="A37" s="82">
        <v>25</v>
      </c>
      <c r="B37" s="77" t="s">
        <v>338</v>
      </c>
      <c r="C37" s="78" t="s">
        <v>339</v>
      </c>
      <c r="D37" s="78">
        <v>2</v>
      </c>
      <c r="E37" s="78">
        <v>1</v>
      </c>
      <c r="F37" s="74"/>
      <c r="G37" s="73"/>
      <c r="H37" s="100"/>
      <c r="I37" s="75"/>
      <c r="J37" s="76">
        <f t="shared" si="0"/>
        <v>0</v>
      </c>
      <c r="K37" s="80"/>
    </row>
    <row r="38" spans="1:11" s="50" customFormat="1" ht="34" customHeight="1" x14ac:dyDescent="0.35">
      <c r="A38" s="82">
        <v>26</v>
      </c>
      <c r="B38" s="77" t="s">
        <v>340</v>
      </c>
      <c r="C38" s="78" t="s">
        <v>341</v>
      </c>
      <c r="D38" s="78">
        <v>25</v>
      </c>
      <c r="E38" s="78">
        <v>1</v>
      </c>
      <c r="F38" s="74"/>
      <c r="G38" s="73"/>
      <c r="H38" s="100"/>
      <c r="I38" s="75"/>
      <c r="J38" s="76">
        <f t="shared" si="0"/>
        <v>0</v>
      </c>
      <c r="K38" s="80"/>
    </row>
    <row r="39" spans="1:11" s="50" customFormat="1" ht="34" customHeight="1" x14ac:dyDescent="0.35">
      <c r="A39" s="82">
        <v>27</v>
      </c>
      <c r="B39" s="77" t="s">
        <v>472</v>
      </c>
      <c r="C39" s="78" t="s">
        <v>229</v>
      </c>
      <c r="D39" s="78">
        <v>10</v>
      </c>
      <c r="E39" s="78">
        <v>0.5</v>
      </c>
      <c r="F39" s="74"/>
      <c r="G39" s="73"/>
      <c r="H39" s="100"/>
      <c r="I39" s="75"/>
      <c r="J39" s="76">
        <f t="shared" si="0"/>
        <v>0</v>
      </c>
      <c r="K39" s="80"/>
    </row>
    <row r="40" spans="1:11" s="50" customFormat="1" ht="34" customHeight="1" x14ac:dyDescent="0.35">
      <c r="A40" s="82">
        <v>28</v>
      </c>
      <c r="B40" s="77" t="s">
        <v>473</v>
      </c>
      <c r="C40" s="78" t="s">
        <v>342</v>
      </c>
      <c r="D40" s="78">
        <v>10</v>
      </c>
      <c r="E40" s="78">
        <v>0.5</v>
      </c>
      <c r="F40" s="74"/>
      <c r="G40" s="73"/>
      <c r="H40" s="100"/>
      <c r="I40" s="75"/>
      <c r="J40" s="76">
        <f t="shared" si="0"/>
        <v>0</v>
      </c>
      <c r="K40" s="80"/>
    </row>
    <row r="41" spans="1:11" s="50" customFormat="1" ht="34" customHeight="1" x14ac:dyDescent="0.35">
      <c r="A41" s="82">
        <v>29</v>
      </c>
      <c r="B41" s="77" t="s">
        <v>343</v>
      </c>
      <c r="C41" s="78" t="s">
        <v>344</v>
      </c>
      <c r="D41" s="78">
        <v>30</v>
      </c>
      <c r="E41" s="78">
        <v>1</v>
      </c>
      <c r="F41" s="74"/>
      <c r="G41" s="73"/>
      <c r="H41" s="100"/>
      <c r="I41" s="75"/>
      <c r="J41" s="76">
        <f t="shared" si="0"/>
        <v>0</v>
      </c>
      <c r="K41" s="80"/>
    </row>
    <row r="42" spans="1:11" s="50" customFormat="1" ht="34" customHeight="1" x14ac:dyDescent="0.35">
      <c r="A42" s="82">
        <v>30</v>
      </c>
      <c r="B42" s="77" t="s">
        <v>474</v>
      </c>
      <c r="C42" s="78" t="s">
        <v>345</v>
      </c>
      <c r="D42" s="78">
        <v>2</v>
      </c>
      <c r="E42" s="78">
        <v>1</v>
      </c>
      <c r="F42" s="74"/>
      <c r="G42" s="73"/>
      <c r="H42" s="100"/>
      <c r="I42" s="75"/>
      <c r="J42" s="76">
        <f t="shared" si="0"/>
        <v>0</v>
      </c>
      <c r="K42" s="80"/>
    </row>
    <row r="43" spans="1:11" s="50" customFormat="1" ht="34" customHeight="1" x14ac:dyDescent="0.35">
      <c r="A43" s="82">
        <v>31</v>
      </c>
      <c r="B43" s="77" t="s">
        <v>346</v>
      </c>
      <c r="C43" s="78" t="s">
        <v>347</v>
      </c>
      <c r="D43" s="78">
        <v>0.1</v>
      </c>
      <c r="E43" s="78">
        <v>0.1</v>
      </c>
      <c r="F43" s="74"/>
      <c r="G43" s="73"/>
      <c r="H43" s="100"/>
      <c r="I43" s="75"/>
      <c r="J43" s="76">
        <f t="shared" si="0"/>
        <v>0</v>
      </c>
      <c r="K43" s="80"/>
    </row>
    <row r="44" spans="1:11" s="50" customFormat="1" ht="34" customHeight="1" x14ac:dyDescent="0.35">
      <c r="A44" s="82">
        <v>32</v>
      </c>
      <c r="B44" s="77" t="s">
        <v>348</v>
      </c>
      <c r="C44" s="78" t="s">
        <v>349</v>
      </c>
      <c r="D44" s="78">
        <v>10</v>
      </c>
      <c r="E44" s="78">
        <v>1</v>
      </c>
      <c r="F44" s="74"/>
      <c r="G44" s="73"/>
      <c r="H44" s="100"/>
      <c r="I44" s="75"/>
      <c r="J44" s="76">
        <f t="shared" si="0"/>
        <v>0</v>
      </c>
      <c r="K44" s="80"/>
    </row>
    <row r="45" spans="1:11" s="50" customFormat="1" ht="34" customHeight="1" x14ac:dyDescent="0.35">
      <c r="A45" s="82">
        <v>33</v>
      </c>
      <c r="B45" s="77" t="s">
        <v>350</v>
      </c>
      <c r="C45" s="78" t="s">
        <v>351</v>
      </c>
      <c r="D45" s="78">
        <v>15</v>
      </c>
      <c r="E45" s="78">
        <v>1</v>
      </c>
      <c r="F45" s="74"/>
      <c r="G45" s="73"/>
      <c r="H45" s="100"/>
      <c r="I45" s="75"/>
      <c r="J45" s="76">
        <f t="shared" si="0"/>
        <v>0</v>
      </c>
      <c r="K45" s="80"/>
    </row>
    <row r="46" spans="1:11" s="50" customFormat="1" ht="34" customHeight="1" x14ac:dyDescent="0.35">
      <c r="A46" s="82">
        <v>34</v>
      </c>
      <c r="B46" s="77" t="s">
        <v>352</v>
      </c>
      <c r="C46" s="78" t="s">
        <v>353</v>
      </c>
      <c r="D46" s="78">
        <v>10</v>
      </c>
      <c r="E46" s="78">
        <v>1</v>
      </c>
      <c r="F46" s="74"/>
      <c r="G46" s="73"/>
      <c r="H46" s="100"/>
      <c r="I46" s="75"/>
      <c r="J46" s="76">
        <f t="shared" si="0"/>
        <v>0</v>
      </c>
      <c r="K46" s="80"/>
    </row>
    <row r="47" spans="1:11" s="50" customFormat="1" ht="34" customHeight="1" x14ac:dyDescent="0.35">
      <c r="A47" s="82">
        <v>35</v>
      </c>
      <c r="B47" s="77" t="s">
        <v>354</v>
      </c>
      <c r="C47" s="78" t="s">
        <v>355</v>
      </c>
      <c r="D47" s="78">
        <v>5</v>
      </c>
      <c r="E47" s="78">
        <v>1</v>
      </c>
      <c r="F47" s="74"/>
      <c r="G47" s="73"/>
      <c r="H47" s="100"/>
      <c r="I47" s="75"/>
      <c r="J47" s="76">
        <f t="shared" si="0"/>
        <v>0</v>
      </c>
      <c r="K47" s="80"/>
    </row>
    <row r="48" spans="1:11" s="50" customFormat="1" ht="27.65" customHeight="1" x14ac:dyDescent="0.35">
      <c r="A48" s="56"/>
      <c r="B48" s="54"/>
      <c r="C48" s="54"/>
      <c r="D48" s="54"/>
      <c r="E48" s="54"/>
      <c r="F48" s="55"/>
      <c r="G48" s="55"/>
      <c r="H48" s="55"/>
      <c r="I48" s="57" t="s">
        <v>56</v>
      </c>
      <c r="J48" s="72">
        <f>SUM(J13:J47)</f>
        <v>0</v>
      </c>
      <c r="K48" s="81">
        <f>SUM(K13:K47)</f>
        <v>0</v>
      </c>
    </row>
    <row r="49" spans="2:2" x14ac:dyDescent="0.35">
      <c r="B49" s="51"/>
    </row>
    <row r="50" spans="2:2" x14ac:dyDescent="0.35">
      <c r="B50" s="52"/>
    </row>
    <row r="51" spans="2:2" x14ac:dyDescent="0.35">
      <c r="B51" s="53"/>
    </row>
  </sheetData>
  <sheetProtection algorithmName="SHA-512" hashValue="GODXEyflcYTeg0sEmfeEMd+VMqXTPYaGOR2ff05d157h37CsMilT4AmxxgGcqMHq3R1cpw/D1E3njE7Mqne/cw==" saltValue="qqlXm7r69qm8zSlbVseleA==" spinCount="100000" sheet="1" insertColumns="0" insertRows="0" insertHyperlinks="0" deleteColumns="0" deleteRows="0" sort="0" autoFilter="0" pivotTables="0"/>
  <protectedRanges>
    <protectedRange sqref="F10:K47" name="Rozstęp1"/>
  </protectedRanges>
  <mergeCells count="1">
    <mergeCell ref="F10:K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66A0-E419-45FB-B24D-9C9909CEB313}">
  <dimension ref="A2:K25"/>
  <sheetViews>
    <sheetView view="pageLayout" topLeftCell="A20" zoomScaleNormal="70" workbookViewId="0">
      <selection activeCell="E21" sqref="E21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11.81640625" customWidth="1"/>
    <col min="6" max="6" width="13.453125" customWidth="1"/>
    <col min="7" max="7" width="11.1796875" customWidth="1"/>
    <col min="8" max="8" width="8.81640625" customWidth="1"/>
    <col min="9" max="9" width="12.1796875" customWidth="1"/>
    <col min="10" max="10" width="11.81640625" customWidth="1"/>
    <col min="11" max="11" width="12.453125" customWidth="1"/>
  </cols>
  <sheetData>
    <row r="2" spans="1:11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</row>
    <row r="6" spans="1:11" s="1" customFormat="1" ht="13" x14ac:dyDescent="0.35">
      <c r="A6" s="32" t="s">
        <v>33</v>
      </c>
      <c r="B6" s="32"/>
      <c r="C6" s="32"/>
      <c r="D6" s="32"/>
      <c r="E6" s="32"/>
      <c r="F6" s="32"/>
      <c r="G6" s="32"/>
      <c r="J6" s="32"/>
      <c r="K6" s="32"/>
    </row>
    <row r="7" spans="1:11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J7" s="32"/>
      <c r="K7" s="32"/>
    </row>
    <row r="8" spans="1:11" s="1" customFormat="1" ht="13" x14ac:dyDescent="0.35">
      <c r="A8" s="10" t="s">
        <v>258</v>
      </c>
      <c r="B8" s="10" t="str">
        <f>'Zał. nr 1 - Formularz ofertowy'!C39</f>
        <v>Rozpuszczalniki deuterowane do laboratoriów chemicznych w Warszawie</v>
      </c>
      <c r="C8" s="10"/>
      <c r="D8" s="8"/>
      <c r="E8" s="8"/>
      <c r="F8" s="8"/>
      <c r="G8" s="8"/>
      <c r="H8" s="8"/>
      <c r="I8" s="8"/>
      <c r="J8" s="8"/>
      <c r="K8" s="8"/>
    </row>
    <row r="9" spans="1:11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</row>
    <row r="10" spans="1:11" s="1" customFormat="1" ht="13" x14ac:dyDescent="0.35">
      <c r="A10" s="85"/>
      <c r="B10" s="85"/>
      <c r="C10" s="85"/>
      <c r="D10" s="85"/>
      <c r="E10" s="85"/>
      <c r="F10" s="138" t="s">
        <v>41</v>
      </c>
      <c r="G10" s="139"/>
      <c r="H10" s="139"/>
      <c r="I10" s="139"/>
      <c r="J10" s="139"/>
      <c r="K10" s="140"/>
    </row>
    <row r="11" spans="1:11" s="11" customFormat="1" ht="48" x14ac:dyDescent="0.3">
      <c r="A11" s="86" t="s">
        <v>19</v>
      </c>
      <c r="B11" s="86" t="s">
        <v>38</v>
      </c>
      <c r="C11" s="86" t="s">
        <v>62</v>
      </c>
      <c r="D11" s="87" t="s">
        <v>479</v>
      </c>
      <c r="E11" s="87" t="s">
        <v>480</v>
      </c>
      <c r="F11" s="88" t="s">
        <v>114</v>
      </c>
      <c r="G11" s="88" t="s">
        <v>40</v>
      </c>
      <c r="H11" s="88" t="s">
        <v>113</v>
      </c>
      <c r="I11" s="88" t="s">
        <v>115</v>
      </c>
      <c r="J11" s="88" t="s">
        <v>477</v>
      </c>
      <c r="K11" s="88" t="s">
        <v>478</v>
      </c>
    </row>
    <row r="12" spans="1:11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8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</row>
    <row r="13" spans="1:11" s="50" customFormat="1" ht="34" customHeight="1" x14ac:dyDescent="0.35">
      <c r="A13" s="82">
        <v>1</v>
      </c>
      <c r="B13" s="83" t="s">
        <v>356</v>
      </c>
      <c r="C13" s="83" t="s">
        <v>254</v>
      </c>
      <c r="D13" s="73">
        <v>500</v>
      </c>
      <c r="E13" s="78">
        <v>25</v>
      </c>
      <c r="F13" s="74"/>
      <c r="G13" s="73"/>
      <c r="H13" s="73"/>
      <c r="I13" s="75"/>
      <c r="J13" s="76">
        <f>H13*I13</f>
        <v>0</v>
      </c>
      <c r="K13" s="80"/>
    </row>
    <row r="14" spans="1:11" s="50" customFormat="1" ht="34" customHeight="1" x14ac:dyDescent="0.35">
      <c r="A14" s="82">
        <v>2</v>
      </c>
      <c r="B14" s="83" t="s">
        <v>357</v>
      </c>
      <c r="C14" s="83" t="s">
        <v>252</v>
      </c>
      <c r="D14" s="73">
        <v>800</v>
      </c>
      <c r="E14" s="78">
        <v>10</v>
      </c>
      <c r="F14" s="74"/>
      <c r="G14" s="73"/>
      <c r="H14" s="73"/>
      <c r="I14" s="75"/>
      <c r="J14" s="76">
        <f t="shared" ref="J14:J21" si="0">H14*I14</f>
        <v>0</v>
      </c>
      <c r="K14" s="80"/>
    </row>
    <row r="15" spans="1:11" s="50" customFormat="1" ht="37.5" customHeight="1" x14ac:dyDescent="0.35">
      <c r="A15" s="82">
        <v>3</v>
      </c>
      <c r="B15" s="83" t="s">
        <v>358</v>
      </c>
      <c r="C15" s="83" t="s">
        <v>247</v>
      </c>
      <c r="D15" s="73">
        <v>3000</v>
      </c>
      <c r="E15" s="78">
        <v>100</v>
      </c>
      <c r="F15" s="74"/>
      <c r="G15" s="73"/>
      <c r="H15" s="73"/>
      <c r="I15" s="75"/>
      <c r="J15" s="76">
        <f t="shared" si="0"/>
        <v>0</v>
      </c>
      <c r="K15" s="80"/>
    </row>
    <row r="16" spans="1:11" s="50" customFormat="1" ht="34" customHeight="1" x14ac:dyDescent="0.35">
      <c r="A16" s="82">
        <v>4</v>
      </c>
      <c r="B16" s="83" t="s">
        <v>359</v>
      </c>
      <c r="C16" s="83" t="s">
        <v>245</v>
      </c>
      <c r="D16" s="73">
        <v>250</v>
      </c>
      <c r="E16" s="78">
        <v>25</v>
      </c>
      <c r="F16" s="74"/>
      <c r="G16" s="73"/>
      <c r="H16" s="73"/>
      <c r="I16" s="75"/>
      <c r="J16" s="76">
        <f t="shared" si="0"/>
        <v>0</v>
      </c>
      <c r="K16" s="80"/>
    </row>
    <row r="17" spans="1:11" s="50" customFormat="1" ht="34" customHeight="1" x14ac:dyDescent="0.35">
      <c r="A17" s="82">
        <v>5</v>
      </c>
      <c r="B17" s="77" t="s">
        <v>360</v>
      </c>
      <c r="C17" s="90" t="s">
        <v>250</v>
      </c>
      <c r="D17" s="78">
        <v>300</v>
      </c>
      <c r="E17" s="78">
        <v>25</v>
      </c>
      <c r="F17" s="74"/>
      <c r="G17" s="73"/>
      <c r="H17" s="73"/>
      <c r="I17" s="75"/>
      <c r="J17" s="76">
        <f t="shared" si="0"/>
        <v>0</v>
      </c>
      <c r="K17" s="80"/>
    </row>
    <row r="18" spans="1:11" s="50" customFormat="1" ht="34" customHeight="1" x14ac:dyDescent="0.35">
      <c r="A18" s="82">
        <v>6</v>
      </c>
      <c r="B18" s="77" t="s">
        <v>361</v>
      </c>
      <c r="C18" s="78" t="s">
        <v>242</v>
      </c>
      <c r="D18" s="78">
        <v>300</v>
      </c>
      <c r="E18" s="78">
        <v>25</v>
      </c>
      <c r="F18" s="74"/>
      <c r="G18" s="73"/>
      <c r="H18" s="73"/>
      <c r="I18" s="75"/>
      <c r="J18" s="76">
        <f t="shared" si="0"/>
        <v>0</v>
      </c>
      <c r="K18" s="80"/>
    </row>
    <row r="19" spans="1:11" s="50" customFormat="1" ht="34" customHeight="1" x14ac:dyDescent="0.35">
      <c r="A19" s="82">
        <v>7</v>
      </c>
      <c r="B19" s="77" t="s">
        <v>362</v>
      </c>
      <c r="C19" s="78" t="s">
        <v>363</v>
      </c>
      <c r="D19" s="78">
        <v>300</v>
      </c>
      <c r="E19" s="78">
        <v>25</v>
      </c>
      <c r="F19" s="74"/>
      <c r="G19" s="73"/>
      <c r="H19" s="73"/>
      <c r="I19" s="75"/>
      <c r="J19" s="76">
        <f t="shared" si="0"/>
        <v>0</v>
      </c>
      <c r="K19" s="80"/>
    </row>
    <row r="20" spans="1:11" s="50" customFormat="1" ht="34" customHeight="1" x14ac:dyDescent="0.35">
      <c r="A20" s="82">
        <v>8</v>
      </c>
      <c r="B20" s="77" t="s">
        <v>364</v>
      </c>
      <c r="C20" s="78" t="s">
        <v>365</v>
      </c>
      <c r="D20" s="78">
        <v>8</v>
      </c>
      <c r="E20" s="78">
        <v>1</v>
      </c>
      <c r="F20" s="74"/>
      <c r="G20" s="73"/>
      <c r="H20" s="73"/>
      <c r="I20" s="75"/>
      <c r="J20" s="76">
        <f t="shared" si="0"/>
        <v>0</v>
      </c>
      <c r="K20" s="80"/>
    </row>
    <row r="21" spans="1:11" s="50" customFormat="1" ht="34" customHeight="1" x14ac:dyDescent="0.35">
      <c r="A21" s="82">
        <v>9</v>
      </c>
      <c r="B21" s="77" t="s">
        <v>481</v>
      </c>
      <c r="C21" s="78" t="s">
        <v>366</v>
      </c>
      <c r="D21" s="78">
        <v>8</v>
      </c>
      <c r="E21" s="78">
        <v>1</v>
      </c>
      <c r="F21" s="74"/>
      <c r="G21" s="73"/>
      <c r="H21" s="73"/>
      <c r="I21" s="75"/>
      <c r="J21" s="76">
        <f t="shared" si="0"/>
        <v>0</v>
      </c>
      <c r="K21" s="80"/>
    </row>
    <row r="22" spans="1:11" s="50" customFormat="1" ht="27.65" customHeight="1" x14ac:dyDescent="0.35">
      <c r="A22" s="56"/>
      <c r="B22" s="54"/>
      <c r="C22" s="54"/>
      <c r="D22" s="54"/>
      <c r="E22" s="54"/>
      <c r="F22" s="55"/>
      <c r="G22" s="55"/>
      <c r="H22" s="55"/>
      <c r="I22" s="57" t="s">
        <v>56</v>
      </c>
      <c r="J22" s="72">
        <f>SUM(J13:J21)</f>
        <v>0</v>
      </c>
      <c r="K22" s="81">
        <f>SUM(K13:K21)</f>
        <v>0</v>
      </c>
    </row>
    <row r="23" spans="1:11" x14ac:dyDescent="0.35">
      <c r="B23" s="51"/>
    </row>
    <row r="24" spans="1:11" x14ac:dyDescent="0.35">
      <c r="B24" s="52"/>
    </row>
    <row r="25" spans="1:11" x14ac:dyDescent="0.35">
      <c r="B25" s="53"/>
    </row>
  </sheetData>
  <sheetProtection algorithmName="SHA-512" hashValue="ulKeOqE9sKpdy4L3+ewahbTbFIdEdSLC0cG1DJjKwxcpZrwzGhLLOHvFOTTAAKn7pHwd2mkvGi8iimMcOlKC7w==" saltValue="ASrwcbFagiV81i1iYrkH2Q==" spinCount="100000" sheet="1" insertColumns="0" insertRows="0" insertHyperlinks="0" deleteColumns="0" deleteRows="0" sort="0" autoFilter="0" pivotTables="0"/>
  <protectedRanges>
    <protectedRange sqref="F10:K10 F13:K21" name="Rozstęp1"/>
    <protectedRange sqref="F11:K12" name="Rozstęp1_1"/>
  </protectedRanges>
  <mergeCells count="1">
    <mergeCell ref="F10:K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9F11-ADAF-49AB-B5A7-C4AA9196E682}">
  <dimension ref="A2:K59"/>
  <sheetViews>
    <sheetView view="pageLayout" zoomScaleNormal="70" workbookViewId="0">
      <selection activeCell="K56" sqref="K56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11.81640625" customWidth="1"/>
    <col min="6" max="6" width="13.453125" customWidth="1"/>
    <col min="7" max="7" width="11.1796875" customWidth="1"/>
    <col min="8" max="8" width="8.81640625" customWidth="1"/>
    <col min="9" max="9" width="12.1796875" customWidth="1"/>
    <col min="10" max="10" width="11.81640625" customWidth="1"/>
    <col min="11" max="11" width="12.453125" customWidth="1"/>
  </cols>
  <sheetData>
    <row r="2" spans="1:11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</row>
    <row r="6" spans="1:11" s="1" customFormat="1" ht="13" x14ac:dyDescent="0.35">
      <c r="A6" s="32" t="s">
        <v>33</v>
      </c>
      <c r="B6" s="32"/>
      <c r="C6" s="32"/>
      <c r="D6" s="32"/>
      <c r="E6" s="32"/>
      <c r="F6" s="32"/>
      <c r="G6" s="32"/>
      <c r="J6" s="32"/>
      <c r="K6" s="32"/>
    </row>
    <row r="7" spans="1:11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J7" s="32"/>
      <c r="K7" s="32"/>
    </row>
    <row r="8" spans="1:11" s="1" customFormat="1" ht="13" x14ac:dyDescent="0.35">
      <c r="A8" s="10" t="s">
        <v>267</v>
      </c>
      <c r="B8" s="10" t="str">
        <f>'Zał. nr 1 - Formularz ofertowy'!C40</f>
        <v>Rozpuszczalniki i odczynniki do HPLC i HPLC-MS do laboratoriów analitycznego oraz DMPK w Warszawie</v>
      </c>
      <c r="C8" s="10"/>
      <c r="D8" s="8"/>
      <c r="E8" s="8"/>
      <c r="F8" s="8"/>
      <c r="G8" s="8"/>
      <c r="H8" s="8"/>
      <c r="I8" s="8"/>
      <c r="J8" s="8"/>
      <c r="K8" s="8"/>
    </row>
    <row r="9" spans="1:11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</row>
    <row r="10" spans="1:11" s="1" customFormat="1" ht="13" x14ac:dyDescent="0.35">
      <c r="A10" s="85"/>
      <c r="B10" s="85"/>
      <c r="C10" s="85"/>
      <c r="D10" s="85"/>
      <c r="E10" s="85"/>
      <c r="F10" s="138" t="s">
        <v>41</v>
      </c>
      <c r="G10" s="139"/>
      <c r="H10" s="139"/>
      <c r="I10" s="139"/>
      <c r="J10" s="139"/>
      <c r="K10" s="140"/>
    </row>
    <row r="11" spans="1:11" s="11" customFormat="1" ht="48" x14ac:dyDescent="0.3">
      <c r="A11" s="86" t="s">
        <v>19</v>
      </c>
      <c r="B11" s="86" t="s">
        <v>38</v>
      </c>
      <c r="C11" s="86" t="s">
        <v>62</v>
      </c>
      <c r="D11" s="87" t="s">
        <v>475</v>
      </c>
      <c r="E11" s="87" t="s">
        <v>476</v>
      </c>
      <c r="F11" s="88" t="s">
        <v>114</v>
      </c>
      <c r="G11" s="88" t="s">
        <v>40</v>
      </c>
      <c r="H11" s="88" t="s">
        <v>113</v>
      </c>
      <c r="I11" s="88" t="s">
        <v>115</v>
      </c>
      <c r="J11" s="88" t="s">
        <v>477</v>
      </c>
      <c r="K11" s="88" t="s">
        <v>478</v>
      </c>
    </row>
    <row r="12" spans="1:11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8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</row>
    <row r="13" spans="1:11" s="50" customFormat="1" ht="60" x14ac:dyDescent="0.35">
      <c r="A13" s="82">
        <v>1</v>
      </c>
      <c r="B13" s="83" t="s">
        <v>367</v>
      </c>
      <c r="C13" s="83" t="s">
        <v>368</v>
      </c>
      <c r="D13" s="73">
        <v>800</v>
      </c>
      <c r="E13" s="78">
        <v>2.5</v>
      </c>
      <c r="F13" s="74"/>
      <c r="G13" s="73"/>
      <c r="H13" s="100"/>
      <c r="I13" s="75"/>
      <c r="J13" s="76">
        <f>H13*I13</f>
        <v>0</v>
      </c>
      <c r="K13" s="80"/>
    </row>
    <row r="14" spans="1:11" s="50" customFormat="1" ht="60" x14ac:dyDescent="0.35">
      <c r="A14" s="82">
        <v>2</v>
      </c>
      <c r="B14" s="83" t="s">
        <v>369</v>
      </c>
      <c r="C14" s="83" t="s">
        <v>153</v>
      </c>
      <c r="D14" s="73">
        <v>300</v>
      </c>
      <c r="E14" s="78">
        <v>2.5</v>
      </c>
      <c r="F14" s="74"/>
      <c r="G14" s="73"/>
      <c r="H14" s="100"/>
      <c r="I14" s="75"/>
      <c r="J14" s="76">
        <f t="shared" ref="J14:J54" si="0">H14*I14</f>
        <v>0</v>
      </c>
      <c r="K14" s="80"/>
    </row>
    <row r="15" spans="1:11" s="50" customFormat="1" ht="60" x14ac:dyDescent="0.35">
      <c r="A15" s="82">
        <v>3</v>
      </c>
      <c r="B15" s="83" t="s">
        <v>370</v>
      </c>
      <c r="C15" s="83" t="s">
        <v>92</v>
      </c>
      <c r="D15" s="73">
        <v>90</v>
      </c>
      <c r="E15" s="78">
        <v>2.5</v>
      </c>
      <c r="F15" s="74"/>
      <c r="G15" s="73"/>
      <c r="H15" s="100"/>
      <c r="I15" s="75"/>
      <c r="J15" s="76">
        <f t="shared" si="0"/>
        <v>0</v>
      </c>
      <c r="K15" s="80"/>
    </row>
    <row r="16" spans="1:11" s="50" customFormat="1" ht="60" x14ac:dyDescent="0.35">
      <c r="A16" s="82">
        <v>4</v>
      </c>
      <c r="B16" s="83" t="s">
        <v>371</v>
      </c>
      <c r="C16" s="83" t="s">
        <v>73</v>
      </c>
      <c r="D16" s="73">
        <v>10</v>
      </c>
      <c r="E16" s="78">
        <v>1</v>
      </c>
      <c r="F16" s="74"/>
      <c r="G16" s="73"/>
      <c r="H16" s="100"/>
      <c r="I16" s="75"/>
      <c r="J16" s="76">
        <f t="shared" si="0"/>
        <v>0</v>
      </c>
      <c r="K16" s="80"/>
    </row>
    <row r="17" spans="1:11" s="50" customFormat="1" ht="60" x14ac:dyDescent="0.35">
      <c r="A17" s="82">
        <v>5</v>
      </c>
      <c r="B17" s="77" t="s">
        <v>372</v>
      </c>
      <c r="C17" s="78" t="s">
        <v>88</v>
      </c>
      <c r="D17" s="78">
        <v>200</v>
      </c>
      <c r="E17" s="78">
        <v>2.5</v>
      </c>
      <c r="F17" s="74"/>
      <c r="G17" s="73"/>
      <c r="H17" s="100"/>
      <c r="I17" s="75"/>
      <c r="J17" s="76">
        <f t="shared" si="0"/>
        <v>0</v>
      </c>
      <c r="K17" s="80"/>
    </row>
    <row r="18" spans="1:11" s="50" customFormat="1" ht="60" x14ac:dyDescent="0.35">
      <c r="A18" s="82">
        <v>6</v>
      </c>
      <c r="B18" s="77" t="s">
        <v>373</v>
      </c>
      <c r="C18" s="78" t="s">
        <v>85</v>
      </c>
      <c r="D18" s="78">
        <v>30</v>
      </c>
      <c r="E18" s="78">
        <v>1</v>
      </c>
      <c r="F18" s="74"/>
      <c r="G18" s="73"/>
      <c r="H18" s="100"/>
      <c r="I18" s="75"/>
      <c r="J18" s="76">
        <f t="shared" si="0"/>
        <v>0</v>
      </c>
      <c r="K18" s="80"/>
    </row>
    <row r="19" spans="1:11" s="50" customFormat="1" ht="60" x14ac:dyDescent="0.35">
      <c r="A19" s="82">
        <v>7</v>
      </c>
      <c r="B19" s="77" t="s">
        <v>374</v>
      </c>
      <c r="C19" s="90" t="s">
        <v>81</v>
      </c>
      <c r="D19" s="78">
        <v>30</v>
      </c>
      <c r="E19" s="78">
        <v>2.5</v>
      </c>
      <c r="F19" s="74"/>
      <c r="G19" s="73"/>
      <c r="H19" s="100"/>
      <c r="I19" s="75"/>
      <c r="J19" s="76">
        <f t="shared" si="0"/>
        <v>0</v>
      </c>
      <c r="K19" s="80"/>
    </row>
    <row r="20" spans="1:11" s="50" customFormat="1" ht="60" x14ac:dyDescent="0.35">
      <c r="A20" s="82">
        <v>8</v>
      </c>
      <c r="B20" s="77" t="s">
        <v>375</v>
      </c>
      <c r="C20" s="78" t="s">
        <v>101</v>
      </c>
      <c r="D20" s="78">
        <v>20</v>
      </c>
      <c r="E20" s="78">
        <v>1</v>
      </c>
      <c r="F20" s="74"/>
      <c r="G20" s="73"/>
      <c r="H20" s="100"/>
      <c r="I20" s="75"/>
      <c r="J20" s="76">
        <f t="shared" si="0"/>
        <v>0</v>
      </c>
      <c r="K20" s="80"/>
    </row>
    <row r="21" spans="1:11" s="50" customFormat="1" ht="60" x14ac:dyDescent="0.35">
      <c r="A21" s="82">
        <v>9</v>
      </c>
      <c r="B21" s="77" t="s">
        <v>376</v>
      </c>
      <c r="C21" s="78" t="s">
        <v>80</v>
      </c>
      <c r="D21" s="78">
        <v>5</v>
      </c>
      <c r="E21" s="78">
        <v>2.5</v>
      </c>
      <c r="F21" s="74"/>
      <c r="G21" s="73"/>
      <c r="H21" s="100"/>
      <c r="I21" s="75"/>
      <c r="J21" s="76">
        <f t="shared" si="0"/>
        <v>0</v>
      </c>
      <c r="K21" s="80"/>
    </row>
    <row r="22" spans="1:11" s="50" customFormat="1" ht="36" x14ac:dyDescent="0.35">
      <c r="A22" s="82">
        <v>10</v>
      </c>
      <c r="B22" s="77" t="s">
        <v>377</v>
      </c>
      <c r="C22" s="78" t="s">
        <v>378</v>
      </c>
      <c r="D22" s="78">
        <v>5</v>
      </c>
      <c r="E22" s="78">
        <v>1</v>
      </c>
      <c r="F22" s="74"/>
      <c r="G22" s="73"/>
      <c r="H22" s="100"/>
      <c r="I22" s="75"/>
      <c r="J22" s="76">
        <f t="shared" si="0"/>
        <v>0</v>
      </c>
      <c r="K22" s="80"/>
    </row>
    <row r="23" spans="1:11" s="50" customFormat="1" ht="36" x14ac:dyDescent="0.35">
      <c r="A23" s="82">
        <v>11</v>
      </c>
      <c r="B23" s="77" t="s">
        <v>379</v>
      </c>
      <c r="C23" s="78" t="s">
        <v>89</v>
      </c>
      <c r="D23" s="78">
        <v>3</v>
      </c>
      <c r="E23" s="78">
        <v>1</v>
      </c>
      <c r="F23" s="74"/>
      <c r="G23" s="73"/>
      <c r="H23" s="100"/>
      <c r="I23" s="75"/>
      <c r="J23" s="76">
        <f t="shared" si="0"/>
        <v>0</v>
      </c>
      <c r="K23" s="80"/>
    </row>
    <row r="24" spans="1:11" s="50" customFormat="1" ht="60" x14ac:dyDescent="0.35">
      <c r="A24" s="77">
        <v>12</v>
      </c>
      <c r="B24" s="77" t="s">
        <v>482</v>
      </c>
      <c r="C24" s="78" t="s">
        <v>95</v>
      </c>
      <c r="D24" s="78">
        <v>10</v>
      </c>
      <c r="E24" s="78">
        <v>1</v>
      </c>
      <c r="F24" s="74"/>
      <c r="G24" s="73"/>
      <c r="H24" s="100"/>
      <c r="I24" s="75"/>
      <c r="J24" s="76">
        <f>H24*I24</f>
        <v>0</v>
      </c>
      <c r="K24" s="80"/>
    </row>
    <row r="25" spans="1:11" s="50" customFormat="1" ht="36" x14ac:dyDescent="0.35">
      <c r="A25" s="82">
        <v>13</v>
      </c>
      <c r="B25" s="77" t="s">
        <v>380</v>
      </c>
      <c r="C25" s="78" t="s">
        <v>368</v>
      </c>
      <c r="D25" s="78">
        <v>600</v>
      </c>
      <c r="E25" s="78">
        <v>2.5</v>
      </c>
      <c r="F25" s="74"/>
      <c r="G25" s="73"/>
      <c r="H25" s="100"/>
      <c r="I25" s="75"/>
      <c r="J25" s="76">
        <f t="shared" si="0"/>
        <v>0</v>
      </c>
      <c r="K25" s="80"/>
    </row>
    <row r="26" spans="1:11" s="50" customFormat="1" ht="36" x14ac:dyDescent="0.35">
      <c r="A26" s="82">
        <v>14</v>
      </c>
      <c r="B26" s="77" t="s">
        <v>381</v>
      </c>
      <c r="C26" s="78" t="s">
        <v>153</v>
      </c>
      <c r="D26" s="78">
        <v>400</v>
      </c>
      <c r="E26" s="78">
        <v>2.5</v>
      </c>
      <c r="F26" s="74"/>
      <c r="G26" s="73"/>
      <c r="H26" s="100"/>
      <c r="I26" s="75"/>
      <c r="J26" s="76">
        <f t="shared" si="0"/>
        <v>0</v>
      </c>
      <c r="K26" s="80"/>
    </row>
    <row r="27" spans="1:11" s="50" customFormat="1" ht="36" x14ac:dyDescent="0.35">
      <c r="A27" s="82">
        <v>15</v>
      </c>
      <c r="B27" s="77" t="s">
        <v>382</v>
      </c>
      <c r="C27" s="78" t="s">
        <v>92</v>
      </c>
      <c r="D27" s="78">
        <v>100</v>
      </c>
      <c r="E27" s="78">
        <v>2.5</v>
      </c>
      <c r="F27" s="74"/>
      <c r="G27" s="73"/>
      <c r="H27" s="100"/>
      <c r="I27" s="75"/>
      <c r="J27" s="76">
        <f t="shared" si="0"/>
        <v>0</v>
      </c>
      <c r="K27" s="80"/>
    </row>
    <row r="28" spans="1:11" s="50" customFormat="1" ht="36" x14ac:dyDescent="0.35">
      <c r="A28" s="82">
        <v>16</v>
      </c>
      <c r="B28" s="77" t="s">
        <v>383</v>
      </c>
      <c r="C28" s="78" t="s">
        <v>73</v>
      </c>
      <c r="D28" s="78">
        <v>25</v>
      </c>
      <c r="E28" s="78">
        <v>2.5</v>
      </c>
      <c r="F28" s="74"/>
      <c r="G28" s="73"/>
      <c r="H28" s="100"/>
      <c r="I28" s="75"/>
      <c r="J28" s="76">
        <f t="shared" si="0"/>
        <v>0</v>
      </c>
      <c r="K28" s="80"/>
    </row>
    <row r="29" spans="1:11" s="50" customFormat="1" ht="36" x14ac:dyDescent="0.35">
      <c r="A29" s="82">
        <v>17</v>
      </c>
      <c r="B29" s="77" t="s">
        <v>384</v>
      </c>
      <c r="C29" s="78" t="s">
        <v>385</v>
      </c>
      <c r="D29" s="78">
        <v>5</v>
      </c>
      <c r="E29" s="78">
        <v>0.1</v>
      </c>
      <c r="F29" s="74"/>
      <c r="G29" s="73"/>
      <c r="H29" s="100"/>
      <c r="I29" s="75"/>
      <c r="J29" s="76">
        <f t="shared" si="0"/>
        <v>0</v>
      </c>
      <c r="K29" s="80"/>
    </row>
    <row r="30" spans="1:11" s="50" customFormat="1" ht="36" x14ac:dyDescent="0.35">
      <c r="A30" s="82">
        <v>18</v>
      </c>
      <c r="B30" s="77" t="s">
        <v>386</v>
      </c>
      <c r="C30" s="78" t="s">
        <v>193</v>
      </c>
      <c r="D30" s="78">
        <v>1</v>
      </c>
      <c r="E30" s="78">
        <v>0.1</v>
      </c>
      <c r="F30" s="74"/>
      <c r="G30" s="73"/>
      <c r="H30" s="100"/>
      <c r="I30" s="75"/>
      <c r="J30" s="76">
        <f t="shared" si="0"/>
        <v>0</v>
      </c>
      <c r="K30" s="80"/>
    </row>
    <row r="31" spans="1:11" s="50" customFormat="1" ht="36" x14ac:dyDescent="0.35">
      <c r="A31" s="82">
        <v>19</v>
      </c>
      <c r="B31" s="77" t="s">
        <v>387</v>
      </c>
      <c r="C31" s="78" t="s">
        <v>388</v>
      </c>
      <c r="D31" s="78">
        <v>1</v>
      </c>
      <c r="E31" s="78">
        <v>0.1</v>
      </c>
      <c r="F31" s="74"/>
      <c r="G31" s="73"/>
      <c r="H31" s="100"/>
      <c r="I31" s="75"/>
      <c r="J31" s="76">
        <f t="shared" si="0"/>
        <v>0</v>
      </c>
      <c r="K31" s="80"/>
    </row>
    <row r="32" spans="1:11" s="50" customFormat="1" ht="36" x14ac:dyDescent="0.35">
      <c r="A32" s="82">
        <v>20</v>
      </c>
      <c r="B32" s="77" t="s">
        <v>389</v>
      </c>
      <c r="C32" s="78" t="s">
        <v>390</v>
      </c>
      <c r="D32" s="78">
        <v>1</v>
      </c>
      <c r="E32" s="78">
        <v>0.1</v>
      </c>
      <c r="F32" s="74"/>
      <c r="G32" s="73"/>
      <c r="H32" s="100"/>
      <c r="I32" s="75"/>
      <c r="J32" s="76">
        <f t="shared" si="0"/>
        <v>0</v>
      </c>
      <c r="K32" s="80"/>
    </row>
    <row r="33" spans="1:11" s="50" customFormat="1" ht="36" x14ac:dyDescent="0.35">
      <c r="A33" s="82">
        <v>21</v>
      </c>
      <c r="B33" s="77" t="s">
        <v>391</v>
      </c>
      <c r="C33" s="90">
        <v>82189</v>
      </c>
      <c r="D33" s="78">
        <v>0.4</v>
      </c>
      <c r="E33" s="78">
        <v>0.05</v>
      </c>
      <c r="F33" s="74"/>
      <c r="G33" s="73"/>
      <c r="H33" s="100"/>
      <c r="I33" s="75"/>
      <c r="J33" s="76">
        <f t="shared" si="0"/>
        <v>0</v>
      </c>
      <c r="K33" s="80"/>
    </row>
    <row r="34" spans="1:11" s="50" customFormat="1" ht="36" x14ac:dyDescent="0.35">
      <c r="A34" s="82">
        <v>22</v>
      </c>
      <c r="B34" s="77" t="s">
        <v>392</v>
      </c>
      <c r="C34" s="90">
        <v>2139900</v>
      </c>
      <c r="D34" s="78">
        <v>0.25</v>
      </c>
      <c r="E34" s="78">
        <v>0.25</v>
      </c>
      <c r="F34" s="74"/>
      <c r="G34" s="73"/>
      <c r="H34" s="100"/>
      <c r="I34" s="75"/>
      <c r="J34" s="76">
        <f t="shared" si="0"/>
        <v>0</v>
      </c>
      <c r="K34" s="80"/>
    </row>
    <row r="35" spans="1:11" s="50" customFormat="1" ht="36" x14ac:dyDescent="0.35">
      <c r="A35" s="82">
        <v>23</v>
      </c>
      <c r="B35" s="77" t="s">
        <v>393</v>
      </c>
      <c r="C35" s="78" t="s">
        <v>394</v>
      </c>
      <c r="D35" s="78">
        <v>0.25</v>
      </c>
      <c r="E35" s="78">
        <v>0.25</v>
      </c>
      <c r="F35" s="74"/>
      <c r="G35" s="73"/>
      <c r="H35" s="100"/>
      <c r="I35" s="75"/>
      <c r="J35" s="76">
        <f t="shared" si="0"/>
        <v>0</v>
      </c>
      <c r="K35" s="80"/>
    </row>
    <row r="36" spans="1:11" s="50" customFormat="1" ht="36" x14ac:dyDescent="0.35">
      <c r="A36" s="82">
        <v>24</v>
      </c>
      <c r="B36" s="77" t="s">
        <v>395</v>
      </c>
      <c r="C36" s="78" t="s">
        <v>226</v>
      </c>
      <c r="D36" s="78">
        <v>0.5</v>
      </c>
      <c r="E36" s="78">
        <v>0.25</v>
      </c>
      <c r="F36" s="74"/>
      <c r="G36" s="73"/>
      <c r="H36" s="100"/>
      <c r="I36" s="75"/>
      <c r="J36" s="76">
        <f t="shared" si="0"/>
        <v>0</v>
      </c>
      <c r="K36" s="80"/>
    </row>
    <row r="37" spans="1:11" s="50" customFormat="1" ht="36" x14ac:dyDescent="0.35">
      <c r="A37" s="82">
        <v>25</v>
      </c>
      <c r="B37" s="77" t="s">
        <v>396</v>
      </c>
      <c r="C37" s="78" t="s">
        <v>207</v>
      </c>
      <c r="D37" s="78">
        <v>0.1</v>
      </c>
      <c r="E37" s="78">
        <v>0.1</v>
      </c>
      <c r="F37" s="74"/>
      <c r="G37" s="73"/>
      <c r="H37" s="100"/>
      <c r="I37" s="75"/>
      <c r="J37" s="76">
        <f t="shared" si="0"/>
        <v>0</v>
      </c>
      <c r="K37" s="80"/>
    </row>
    <row r="38" spans="1:11" s="50" customFormat="1" ht="36" x14ac:dyDescent="0.35">
      <c r="A38" s="82">
        <v>26</v>
      </c>
      <c r="B38" s="77" t="s">
        <v>397</v>
      </c>
      <c r="C38" s="78" t="s">
        <v>398</v>
      </c>
      <c r="D38" s="78">
        <v>1</v>
      </c>
      <c r="E38" s="78">
        <v>0.1</v>
      </c>
      <c r="F38" s="74"/>
      <c r="G38" s="73"/>
      <c r="H38" s="100"/>
      <c r="I38" s="75"/>
      <c r="J38" s="76">
        <f t="shared" si="0"/>
        <v>0</v>
      </c>
      <c r="K38" s="80"/>
    </row>
    <row r="39" spans="1:11" s="50" customFormat="1" ht="36" x14ac:dyDescent="0.35">
      <c r="A39" s="82">
        <v>27</v>
      </c>
      <c r="B39" s="77" t="s">
        <v>399</v>
      </c>
      <c r="C39" s="78" t="s">
        <v>400</v>
      </c>
      <c r="D39" s="78">
        <v>0.25</v>
      </c>
      <c r="E39" s="78">
        <v>0.25</v>
      </c>
      <c r="F39" s="74"/>
      <c r="G39" s="73"/>
      <c r="H39" s="100"/>
      <c r="I39" s="75"/>
      <c r="J39" s="76">
        <f t="shared" si="0"/>
        <v>0</v>
      </c>
      <c r="K39" s="80"/>
    </row>
    <row r="40" spans="1:11" s="50" customFormat="1" ht="34" customHeight="1" x14ac:dyDescent="0.35">
      <c r="A40" s="82">
        <v>28</v>
      </c>
      <c r="B40" s="77" t="s">
        <v>401</v>
      </c>
      <c r="C40" s="78" t="s">
        <v>209</v>
      </c>
      <c r="D40" s="78">
        <v>0.5</v>
      </c>
      <c r="E40" s="78">
        <v>0.25</v>
      </c>
      <c r="F40" s="74"/>
      <c r="G40" s="73"/>
      <c r="H40" s="100"/>
      <c r="I40" s="75"/>
      <c r="J40" s="76">
        <f t="shared" si="0"/>
        <v>0</v>
      </c>
      <c r="K40" s="80"/>
    </row>
    <row r="41" spans="1:11" s="50" customFormat="1" ht="34" customHeight="1" x14ac:dyDescent="0.35">
      <c r="A41" s="82">
        <v>29</v>
      </c>
      <c r="B41" s="77" t="s">
        <v>402</v>
      </c>
      <c r="C41" s="78" t="s">
        <v>299</v>
      </c>
      <c r="D41" s="78">
        <v>0.1</v>
      </c>
      <c r="E41" s="78">
        <v>0.1</v>
      </c>
      <c r="F41" s="74"/>
      <c r="G41" s="73"/>
      <c r="H41" s="100"/>
      <c r="I41" s="75"/>
      <c r="J41" s="76">
        <f t="shared" si="0"/>
        <v>0</v>
      </c>
      <c r="K41" s="80"/>
    </row>
    <row r="42" spans="1:11" s="50" customFormat="1" ht="34" customHeight="1" x14ac:dyDescent="0.35">
      <c r="A42" s="82">
        <v>30</v>
      </c>
      <c r="B42" s="77" t="s">
        <v>403</v>
      </c>
      <c r="C42" s="78" t="s">
        <v>404</v>
      </c>
      <c r="D42" s="78">
        <v>0.05</v>
      </c>
      <c r="E42" s="78">
        <v>0.05</v>
      </c>
      <c r="F42" s="74"/>
      <c r="G42" s="73"/>
      <c r="H42" s="100"/>
      <c r="I42" s="75"/>
      <c r="J42" s="76">
        <f t="shared" si="0"/>
        <v>0</v>
      </c>
      <c r="K42" s="80"/>
    </row>
    <row r="43" spans="1:11" s="50" customFormat="1" ht="34" customHeight="1" x14ac:dyDescent="0.35">
      <c r="A43" s="82">
        <v>31</v>
      </c>
      <c r="B43" s="77" t="s">
        <v>405</v>
      </c>
      <c r="C43" s="78" t="s">
        <v>406</v>
      </c>
      <c r="D43" s="78">
        <v>0.05</v>
      </c>
      <c r="E43" s="78">
        <v>0.05</v>
      </c>
      <c r="F43" s="74"/>
      <c r="G43" s="73"/>
      <c r="H43" s="100"/>
      <c r="I43" s="75"/>
      <c r="J43" s="76">
        <f t="shared" si="0"/>
        <v>0</v>
      </c>
      <c r="K43" s="80"/>
    </row>
    <row r="44" spans="1:11" s="50" customFormat="1" ht="34" customHeight="1" x14ac:dyDescent="0.35">
      <c r="A44" s="82">
        <v>32</v>
      </c>
      <c r="B44" s="77" t="s">
        <v>407</v>
      </c>
      <c r="C44" s="78" t="s">
        <v>408</v>
      </c>
      <c r="D44" s="78">
        <v>0.01</v>
      </c>
      <c r="E44" s="78">
        <v>5.0000000000000001E-3</v>
      </c>
      <c r="F44" s="74"/>
      <c r="G44" s="73"/>
      <c r="H44" s="100"/>
      <c r="I44" s="75"/>
      <c r="J44" s="76">
        <f t="shared" si="0"/>
        <v>0</v>
      </c>
      <c r="K44" s="80"/>
    </row>
    <row r="45" spans="1:11" s="50" customFormat="1" ht="36" x14ac:dyDescent="0.35">
      <c r="A45" s="82">
        <v>33</v>
      </c>
      <c r="B45" s="77" t="s">
        <v>409</v>
      </c>
      <c r="C45" s="78" t="s">
        <v>410</v>
      </c>
      <c r="D45" s="78">
        <v>5</v>
      </c>
      <c r="E45" s="78">
        <v>0.5</v>
      </c>
      <c r="F45" s="74"/>
      <c r="G45" s="73"/>
      <c r="H45" s="100"/>
      <c r="I45" s="75"/>
      <c r="J45" s="76">
        <f t="shared" si="0"/>
        <v>0</v>
      </c>
      <c r="K45" s="80"/>
    </row>
    <row r="46" spans="1:11" s="50" customFormat="1" ht="34" customHeight="1" x14ac:dyDescent="0.35">
      <c r="A46" s="82">
        <v>34</v>
      </c>
      <c r="B46" s="77" t="s">
        <v>411</v>
      </c>
      <c r="C46" s="78" t="s">
        <v>412</v>
      </c>
      <c r="D46" s="78">
        <v>0.5</v>
      </c>
      <c r="E46" s="78">
        <v>0.5</v>
      </c>
      <c r="F46" s="74"/>
      <c r="G46" s="73"/>
      <c r="H46" s="100"/>
      <c r="I46" s="75"/>
      <c r="J46" s="76">
        <f t="shared" si="0"/>
        <v>0</v>
      </c>
      <c r="K46" s="80"/>
    </row>
    <row r="47" spans="1:11" s="50" customFormat="1" ht="34" customHeight="1" x14ac:dyDescent="0.35">
      <c r="A47" s="82">
        <v>35</v>
      </c>
      <c r="B47" s="77" t="s">
        <v>413</v>
      </c>
      <c r="C47" s="78" t="s">
        <v>337</v>
      </c>
      <c r="D47" s="78">
        <v>0.25</v>
      </c>
      <c r="E47" s="78">
        <v>0.25</v>
      </c>
      <c r="F47" s="74"/>
      <c r="G47" s="73"/>
      <c r="H47" s="100"/>
      <c r="I47" s="75"/>
      <c r="J47" s="76">
        <f t="shared" si="0"/>
        <v>0</v>
      </c>
      <c r="K47" s="80"/>
    </row>
    <row r="48" spans="1:11" s="50" customFormat="1" ht="36" x14ac:dyDescent="0.35">
      <c r="A48" s="82">
        <v>36</v>
      </c>
      <c r="B48" s="77" t="s">
        <v>414</v>
      </c>
      <c r="C48" s="78" t="s">
        <v>415</v>
      </c>
      <c r="D48" s="78">
        <v>0.2</v>
      </c>
      <c r="E48" s="78">
        <v>0.1</v>
      </c>
      <c r="F48" s="74"/>
      <c r="G48" s="73"/>
      <c r="H48" s="100"/>
      <c r="I48" s="75"/>
      <c r="J48" s="76">
        <f t="shared" si="0"/>
        <v>0</v>
      </c>
      <c r="K48" s="80"/>
    </row>
    <row r="49" spans="1:11" s="50" customFormat="1" ht="48" x14ac:dyDescent="0.35">
      <c r="A49" s="82">
        <v>37</v>
      </c>
      <c r="B49" s="77" t="s">
        <v>416</v>
      </c>
      <c r="C49" s="78" t="s">
        <v>417</v>
      </c>
      <c r="D49" s="78">
        <v>4</v>
      </c>
      <c r="E49" s="78">
        <v>1</v>
      </c>
      <c r="F49" s="74"/>
      <c r="G49" s="73"/>
      <c r="H49" s="100"/>
      <c r="I49" s="75"/>
      <c r="J49" s="76">
        <f t="shared" si="0"/>
        <v>0</v>
      </c>
      <c r="K49" s="80"/>
    </row>
    <row r="50" spans="1:11" s="50" customFormat="1" ht="48" x14ac:dyDescent="0.35">
      <c r="A50" s="82">
        <v>38</v>
      </c>
      <c r="B50" s="77" t="s">
        <v>418</v>
      </c>
      <c r="C50" s="78" t="s">
        <v>417</v>
      </c>
      <c r="D50" s="78">
        <v>2</v>
      </c>
      <c r="E50" s="78">
        <v>0.5</v>
      </c>
      <c r="F50" s="74"/>
      <c r="G50" s="73"/>
      <c r="H50" s="100"/>
      <c r="I50" s="75"/>
      <c r="J50" s="76">
        <f t="shared" si="0"/>
        <v>0</v>
      </c>
      <c r="K50" s="80"/>
    </row>
    <row r="51" spans="1:11" s="50" customFormat="1" ht="36" x14ac:dyDescent="0.35">
      <c r="A51" s="82">
        <v>39</v>
      </c>
      <c r="B51" s="77" t="s">
        <v>419</v>
      </c>
      <c r="C51" s="78" t="s">
        <v>417</v>
      </c>
      <c r="D51" s="78">
        <v>8</v>
      </c>
      <c r="E51" s="78">
        <v>1</v>
      </c>
      <c r="F51" s="74"/>
      <c r="G51" s="73"/>
      <c r="H51" s="100"/>
      <c r="I51" s="75"/>
      <c r="J51" s="76">
        <f t="shared" si="0"/>
        <v>0</v>
      </c>
      <c r="K51" s="80"/>
    </row>
    <row r="52" spans="1:11" s="50" customFormat="1" ht="120" x14ac:dyDescent="0.35">
      <c r="A52" s="82">
        <v>40</v>
      </c>
      <c r="B52" s="77" t="s">
        <v>761</v>
      </c>
      <c r="C52" s="78" t="s">
        <v>417</v>
      </c>
      <c r="D52" s="78">
        <v>0.4</v>
      </c>
      <c r="E52" s="78">
        <v>0.08</v>
      </c>
      <c r="F52" s="74"/>
      <c r="G52" s="73"/>
      <c r="H52" s="100"/>
      <c r="I52" s="75"/>
      <c r="J52" s="76">
        <f t="shared" si="0"/>
        <v>0</v>
      </c>
      <c r="K52" s="80"/>
    </row>
    <row r="53" spans="1:11" s="50" customFormat="1" ht="132" x14ac:dyDescent="0.35">
      <c r="A53" s="82">
        <v>41</v>
      </c>
      <c r="B53" s="77" t="s">
        <v>762</v>
      </c>
      <c r="C53" s="78" t="s">
        <v>417</v>
      </c>
      <c r="D53" s="78">
        <v>0.4</v>
      </c>
      <c r="E53" s="78">
        <v>0.04</v>
      </c>
      <c r="F53" s="74"/>
      <c r="G53" s="73"/>
      <c r="H53" s="100"/>
      <c r="I53" s="75"/>
      <c r="J53" s="76">
        <f t="shared" si="0"/>
        <v>0</v>
      </c>
      <c r="K53" s="80"/>
    </row>
    <row r="54" spans="1:11" s="50" customFormat="1" ht="48" x14ac:dyDescent="0.35">
      <c r="A54" s="77">
        <v>42</v>
      </c>
      <c r="B54" s="77" t="s">
        <v>420</v>
      </c>
      <c r="C54" s="78" t="s">
        <v>417</v>
      </c>
      <c r="D54" s="78">
        <v>1</v>
      </c>
      <c r="E54" s="78">
        <v>0.5</v>
      </c>
      <c r="F54" s="74"/>
      <c r="G54" s="73"/>
      <c r="H54" s="100"/>
      <c r="I54" s="75"/>
      <c r="J54" s="76">
        <f t="shared" si="0"/>
        <v>0</v>
      </c>
      <c r="K54" s="80"/>
    </row>
    <row r="55" spans="1:11" s="50" customFormat="1" ht="72" x14ac:dyDescent="0.35">
      <c r="A55" s="77">
        <v>43</v>
      </c>
      <c r="B55" s="77" t="s">
        <v>763</v>
      </c>
      <c r="C55" s="142" t="s">
        <v>417</v>
      </c>
      <c r="D55" s="142">
        <v>5</v>
      </c>
      <c r="E55" s="78">
        <v>0.5</v>
      </c>
      <c r="F55" s="74"/>
      <c r="G55" s="73"/>
      <c r="H55" s="100"/>
      <c r="I55" s="75"/>
      <c r="J55" s="76">
        <f t="shared" ref="J55" si="1">H55*I55</f>
        <v>0</v>
      </c>
      <c r="K55" s="80"/>
    </row>
    <row r="56" spans="1:11" s="50" customFormat="1" ht="27.65" customHeight="1" x14ac:dyDescent="0.35">
      <c r="A56" s="56" t="s">
        <v>105</v>
      </c>
      <c r="B56" s="54"/>
      <c r="C56" s="54"/>
      <c r="D56" s="54"/>
      <c r="E56" s="54"/>
      <c r="F56" s="55"/>
      <c r="G56" s="55"/>
      <c r="H56" s="55"/>
      <c r="I56" s="57" t="s">
        <v>56</v>
      </c>
      <c r="J56" s="72">
        <f>SUM(J13:J55)</f>
        <v>0</v>
      </c>
      <c r="K56" s="81">
        <f>SUM(K13:K55)</f>
        <v>0</v>
      </c>
    </row>
    <row r="57" spans="1:11" x14ac:dyDescent="0.35">
      <c r="B57" s="51"/>
    </row>
    <row r="58" spans="1:11" x14ac:dyDescent="0.35">
      <c r="B58" s="52"/>
    </row>
    <row r="59" spans="1:11" x14ac:dyDescent="0.35">
      <c r="B59" s="53"/>
    </row>
  </sheetData>
  <sheetProtection algorithmName="SHA-512" hashValue="gH+iFhtBtlHDM3tWjlN9FAbo1B3movB8q7ktPdA9XgdqnF0LFODXyGXLabSx4eIThwOtR5wEh5fm3h38xmkU6Q==" saltValue="T9UpVjg4HJwnHRJi6rjKQw==" spinCount="100000" sheet="1" insertColumns="0" insertRows="0" insertHyperlinks="0" deleteColumns="0" deleteRows="0" sort="0" autoFilter="0" pivotTables="0"/>
  <protectedRanges>
    <protectedRange sqref="F10:K10 F13:K55" name="Rozstęp1"/>
    <protectedRange sqref="F11:K12" name="Rozstęp1_1"/>
  </protectedRanges>
  <mergeCells count="1">
    <mergeCell ref="F10:K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29EB-7CAB-46A8-9820-549A96481077}">
  <dimension ref="A2:L24"/>
  <sheetViews>
    <sheetView view="pageLayout" topLeftCell="A16" zoomScaleNormal="70" workbookViewId="0">
      <selection activeCell="L19" sqref="L19"/>
    </sheetView>
  </sheetViews>
  <sheetFormatPr defaultRowHeight="14.5" x14ac:dyDescent="0.35"/>
  <cols>
    <col min="1" max="1" width="7.26953125" customWidth="1"/>
    <col min="2" max="2" width="20.453125" customWidth="1"/>
    <col min="3" max="3" width="18" customWidth="1"/>
    <col min="4" max="4" width="8.81640625" customWidth="1"/>
    <col min="5" max="5" width="9.453125" customWidth="1"/>
    <col min="6" max="6" width="11.81640625" customWidth="1"/>
    <col min="7" max="7" width="11.72656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279</v>
      </c>
      <c r="B7" s="32" t="s">
        <v>280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273</v>
      </c>
      <c r="B8" s="10" t="str">
        <f>'Zał. nr 1 - Formularz ofertowy'!C41</f>
        <v>Żel krzemionkowy i płytki TLC do laboratoriów chemicznych w Warszawie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435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84" x14ac:dyDescent="0.35">
      <c r="A13" s="82">
        <v>1</v>
      </c>
      <c r="B13" s="83" t="s">
        <v>261</v>
      </c>
      <c r="C13" s="83" t="s">
        <v>421</v>
      </c>
      <c r="D13" s="73">
        <v>25</v>
      </c>
      <c r="E13" s="73" t="s">
        <v>266</v>
      </c>
      <c r="F13" s="78" t="s">
        <v>437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36" x14ac:dyDescent="0.35">
      <c r="A14" s="82">
        <v>2</v>
      </c>
      <c r="B14" s="83" t="s">
        <v>227</v>
      </c>
      <c r="C14" s="83" t="s">
        <v>422</v>
      </c>
      <c r="D14" s="73">
        <v>5</v>
      </c>
      <c r="E14" s="73" t="s">
        <v>266</v>
      </c>
      <c r="F14" s="78" t="s">
        <v>438</v>
      </c>
      <c r="G14" s="74"/>
      <c r="H14" s="73"/>
      <c r="I14" s="100"/>
      <c r="J14" s="75"/>
      <c r="K14" s="76">
        <f t="shared" ref="K14:K20" si="0">I14*J14</f>
        <v>0</v>
      </c>
      <c r="L14" s="80"/>
    </row>
    <row r="15" spans="1:12" s="50" customFormat="1" ht="48" x14ac:dyDescent="0.35">
      <c r="A15" s="82">
        <v>3</v>
      </c>
      <c r="B15" s="83" t="s">
        <v>423</v>
      </c>
      <c r="C15" s="83" t="s">
        <v>424</v>
      </c>
      <c r="D15" s="73">
        <v>625</v>
      </c>
      <c r="E15" s="73" t="s">
        <v>436</v>
      </c>
      <c r="F15" s="78" t="s">
        <v>439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84" x14ac:dyDescent="0.35">
      <c r="A16" s="82">
        <v>4</v>
      </c>
      <c r="B16" s="83" t="s">
        <v>425</v>
      </c>
      <c r="C16" s="83" t="s">
        <v>426</v>
      </c>
      <c r="D16" s="73">
        <v>60</v>
      </c>
      <c r="E16" s="73" t="s">
        <v>436</v>
      </c>
      <c r="F16" s="78" t="s">
        <v>440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36" x14ac:dyDescent="0.35">
      <c r="A17" s="82">
        <v>5</v>
      </c>
      <c r="B17" s="77" t="s">
        <v>427</v>
      </c>
      <c r="C17" s="92" t="s">
        <v>428</v>
      </c>
      <c r="D17" s="78">
        <v>250</v>
      </c>
      <c r="E17" s="73" t="s">
        <v>436</v>
      </c>
      <c r="F17" s="78" t="s">
        <v>439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34" customHeight="1" x14ac:dyDescent="0.35">
      <c r="A18" s="82">
        <v>6</v>
      </c>
      <c r="B18" s="77" t="s">
        <v>429</v>
      </c>
      <c r="C18" s="78" t="s">
        <v>430</v>
      </c>
      <c r="D18" s="78">
        <v>200</v>
      </c>
      <c r="E18" s="73" t="s">
        <v>265</v>
      </c>
      <c r="F18" s="78" t="s">
        <v>441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34" customHeight="1" x14ac:dyDescent="0.35">
      <c r="A19" s="82">
        <v>7</v>
      </c>
      <c r="B19" s="77" t="s">
        <v>431</v>
      </c>
      <c r="C19" s="78" t="s">
        <v>432</v>
      </c>
      <c r="D19" s="78">
        <v>1000</v>
      </c>
      <c r="E19" s="73" t="s">
        <v>265</v>
      </c>
      <c r="F19" s="78" t="s">
        <v>442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34" customHeight="1" x14ac:dyDescent="0.35">
      <c r="A20" s="82">
        <v>8</v>
      </c>
      <c r="B20" s="77" t="s">
        <v>433</v>
      </c>
      <c r="C20" s="78" t="s">
        <v>434</v>
      </c>
      <c r="D20" s="78">
        <v>200</v>
      </c>
      <c r="E20" s="73" t="s">
        <v>265</v>
      </c>
      <c r="F20" s="78" t="s">
        <v>441</v>
      </c>
      <c r="G20" s="74"/>
      <c r="H20" s="73"/>
      <c r="I20" s="100"/>
      <c r="J20" s="75"/>
      <c r="K20" s="76">
        <f t="shared" si="0"/>
        <v>0</v>
      </c>
      <c r="L20" s="80"/>
    </row>
    <row r="21" spans="1:12" s="50" customFormat="1" ht="27.65" customHeight="1" x14ac:dyDescent="0.35">
      <c r="A21" s="56"/>
      <c r="B21" s="54"/>
      <c r="C21" s="54"/>
      <c r="D21" s="54"/>
      <c r="E21" s="54"/>
      <c r="F21" s="54"/>
      <c r="G21" s="55"/>
      <c r="H21" s="55"/>
      <c r="I21" s="55"/>
      <c r="J21" s="57" t="s">
        <v>56</v>
      </c>
      <c r="K21" s="72">
        <f>SUM(K13:K20)</f>
        <v>0</v>
      </c>
      <c r="L21" s="81">
        <f>SUM(L13:L20)</f>
        <v>0</v>
      </c>
    </row>
    <row r="22" spans="1:12" x14ac:dyDescent="0.35">
      <c r="B22" s="51"/>
    </row>
    <row r="23" spans="1:12" x14ac:dyDescent="0.35">
      <c r="B23" s="52"/>
    </row>
    <row r="24" spans="1:12" x14ac:dyDescent="0.35">
      <c r="B24" s="53"/>
    </row>
  </sheetData>
  <sheetProtection algorithmName="SHA-512" hashValue="4Mn7qW0fJ0l2LoFKUlPnX2h66XgzQ2r81u1zA72UPQpowgU4sK5HUrJxtlfxhyrdnSswDzr4557PmmB1HaecMA==" saltValue="KR2AVf/wG//Oe6pjG/aiyg==" spinCount="100000" sheet="1" insertColumns="0" insertRows="0" insertHyperlinks="0" deleteColumns="0" deleteRows="0" sort="0" autoFilter="0" pivotTables="0"/>
  <protectedRanges>
    <protectedRange sqref="G10:L20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196F-1C8B-4BA8-9CE1-2BF16F437380}">
  <dimension ref="A2:L65"/>
  <sheetViews>
    <sheetView view="pageLayout" topLeftCell="A44" zoomScaleNormal="100" workbookViewId="0">
      <selection activeCell="E14" sqref="E14"/>
    </sheetView>
  </sheetViews>
  <sheetFormatPr defaultRowHeight="14.5" x14ac:dyDescent="0.35"/>
  <cols>
    <col min="1" max="1" width="7.26953125" customWidth="1"/>
    <col min="2" max="2" width="20.54296875" customWidth="1"/>
    <col min="3" max="3" width="18.453125" style="113" customWidth="1"/>
    <col min="4" max="5" width="8.81640625" customWidth="1"/>
    <col min="6" max="6" width="10.63281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109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109" t="str">
        <f>'Zał. nr 1 - Formularz ofertowy'!E3</f>
        <v>28/2024-RNA</v>
      </c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109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483</v>
      </c>
      <c r="B7" s="32" t="s">
        <v>491</v>
      </c>
      <c r="C7" s="109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45</v>
      </c>
      <c r="B8" s="10" t="str">
        <f>'Zał. nr 1 - Formularz ofertowy'!C42</f>
        <v>Odczynniki laboratoryjne dla laboratorium biologicznego/DMPK w Warszawie i w Łodzi</v>
      </c>
      <c r="C8" s="1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111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492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24" customHeight="1" x14ac:dyDescent="0.35">
      <c r="A13" s="82">
        <v>1</v>
      </c>
      <c r="B13" s="83" t="s">
        <v>493</v>
      </c>
      <c r="C13" s="83" t="s">
        <v>494</v>
      </c>
      <c r="D13" s="73">
        <v>5</v>
      </c>
      <c r="E13" s="73" t="s">
        <v>611</v>
      </c>
      <c r="F13" s="78" t="s">
        <v>591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24" x14ac:dyDescent="0.35">
      <c r="A14" s="82">
        <v>2</v>
      </c>
      <c r="B14" s="83" t="s">
        <v>495</v>
      </c>
      <c r="C14" s="83" t="s">
        <v>496</v>
      </c>
      <c r="D14" s="73">
        <v>5</v>
      </c>
      <c r="E14" s="73" t="s">
        <v>611</v>
      </c>
      <c r="F14" s="78" t="s">
        <v>592</v>
      </c>
      <c r="G14" s="74"/>
      <c r="H14" s="73"/>
      <c r="I14" s="100"/>
      <c r="J14" s="75"/>
      <c r="K14" s="76">
        <f t="shared" ref="K14:K33" si="0">I14*J14</f>
        <v>0</v>
      </c>
      <c r="L14" s="80"/>
    </row>
    <row r="15" spans="1:12" s="50" customFormat="1" ht="36" customHeight="1" x14ac:dyDescent="0.35">
      <c r="A15" s="82">
        <v>3</v>
      </c>
      <c r="B15" s="83" t="s">
        <v>497</v>
      </c>
      <c r="C15" s="83" t="s">
        <v>498</v>
      </c>
      <c r="D15" s="73">
        <v>3</v>
      </c>
      <c r="E15" s="73" t="s">
        <v>611</v>
      </c>
      <c r="F15" s="78" t="s">
        <v>593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24" x14ac:dyDescent="0.35">
      <c r="A16" s="82">
        <v>4</v>
      </c>
      <c r="B16" s="83" t="s">
        <v>499</v>
      </c>
      <c r="C16" s="83" t="s">
        <v>500</v>
      </c>
      <c r="D16" s="73">
        <v>2</v>
      </c>
      <c r="E16" s="73" t="s">
        <v>611</v>
      </c>
      <c r="F16" s="78" t="s">
        <v>594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36" customHeight="1" x14ac:dyDescent="0.35">
      <c r="A17" s="82">
        <v>5</v>
      </c>
      <c r="B17" s="77" t="s">
        <v>501</v>
      </c>
      <c r="C17" s="77" t="s">
        <v>502</v>
      </c>
      <c r="D17" s="78">
        <v>2</v>
      </c>
      <c r="E17" s="73" t="s">
        <v>611</v>
      </c>
      <c r="F17" s="78" t="s">
        <v>595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48" x14ac:dyDescent="0.35">
      <c r="A18" s="82">
        <v>6</v>
      </c>
      <c r="B18" s="77" t="s">
        <v>503</v>
      </c>
      <c r="C18" s="77" t="s">
        <v>504</v>
      </c>
      <c r="D18" s="78">
        <v>2</v>
      </c>
      <c r="E18" s="73" t="s">
        <v>611</v>
      </c>
      <c r="F18" s="78" t="s">
        <v>442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24" customHeight="1" x14ac:dyDescent="0.35">
      <c r="A19" s="82">
        <v>7</v>
      </c>
      <c r="B19" s="77" t="s">
        <v>505</v>
      </c>
      <c r="C19" s="92" t="s">
        <v>506</v>
      </c>
      <c r="D19" s="78">
        <v>2</v>
      </c>
      <c r="E19" s="73" t="s">
        <v>611</v>
      </c>
      <c r="F19" s="78" t="s">
        <v>593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24" x14ac:dyDescent="0.35">
      <c r="A20" s="82">
        <v>8</v>
      </c>
      <c r="B20" s="77" t="s">
        <v>507</v>
      </c>
      <c r="C20" s="77" t="s">
        <v>508</v>
      </c>
      <c r="D20" s="78">
        <v>2</v>
      </c>
      <c r="E20" s="73" t="s">
        <v>611</v>
      </c>
      <c r="F20" s="78" t="s">
        <v>596</v>
      </c>
      <c r="G20" s="74"/>
      <c r="H20" s="73"/>
      <c r="I20" s="100"/>
      <c r="J20" s="75"/>
      <c r="K20" s="76">
        <f t="shared" si="0"/>
        <v>0</v>
      </c>
      <c r="L20" s="80"/>
    </row>
    <row r="21" spans="1:12" s="50" customFormat="1" ht="24" customHeight="1" x14ac:dyDescent="0.35">
      <c r="A21" s="82">
        <v>9</v>
      </c>
      <c r="B21" s="77" t="s">
        <v>509</v>
      </c>
      <c r="C21" s="77" t="s">
        <v>510</v>
      </c>
      <c r="D21" s="78">
        <v>5</v>
      </c>
      <c r="E21" s="73" t="s">
        <v>611</v>
      </c>
      <c r="F21" s="78" t="s">
        <v>597</v>
      </c>
      <c r="G21" s="74"/>
      <c r="H21" s="73"/>
      <c r="I21" s="100"/>
      <c r="J21" s="75"/>
      <c r="K21" s="76">
        <f t="shared" si="0"/>
        <v>0</v>
      </c>
      <c r="L21" s="80"/>
    </row>
    <row r="22" spans="1:12" s="50" customFormat="1" ht="24" customHeight="1" x14ac:dyDescent="0.35">
      <c r="A22" s="82">
        <v>10</v>
      </c>
      <c r="B22" s="77" t="s">
        <v>511</v>
      </c>
      <c r="C22" s="77" t="s">
        <v>512</v>
      </c>
      <c r="D22" s="78">
        <v>5</v>
      </c>
      <c r="E22" s="73" t="s">
        <v>611</v>
      </c>
      <c r="F22" s="78" t="s">
        <v>598</v>
      </c>
      <c r="G22" s="74"/>
      <c r="H22" s="73"/>
      <c r="I22" s="100"/>
      <c r="J22" s="75"/>
      <c r="K22" s="76">
        <f t="shared" si="0"/>
        <v>0</v>
      </c>
      <c r="L22" s="80"/>
    </row>
    <row r="23" spans="1:12" s="50" customFormat="1" ht="24" customHeight="1" x14ac:dyDescent="0.35">
      <c r="A23" s="82">
        <v>11</v>
      </c>
      <c r="B23" s="77" t="s">
        <v>513</v>
      </c>
      <c r="C23" s="77" t="s">
        <v>514</v>
      </c>
      <c r="D23" s="78">
        <v>3</v>
      </c>
      <c r="E23" s="73" t="s">
        <v>611</v>
      </c>
      <c r="F23" s="78" t="s">
        <v>599</v>
      </c>
      <c r="G23" s="74"/>
      <c r="H23" s="73"/>
      <c r="I23" s="100"/>
      <c r="J23" s="75"/>
      <c r="K23" s="76">
        <f t="shared" si="0"/>
        <v>0</v>
      </c>
      <c r="L23" s="80"/>
    </row>
    <row r="24" spans="1:12" s="50" customFormat="1" ht="24" x14ac:dyDescent="0.35">
      <c r="A24" s="77">
        <v>12</v>
      </c>
      <c r="B24" s="77" t="s">
        <v>515</v>
      </c>
      <c r="C24" s="77" t="s">
        <v>516</v>
      </c>
      <c r="D24" s="78">
        <v>2</v>
      </c>
      <c r="E24" s="73" t="s">
        <v>611</v>
      </c>
      <c r="F24" s="78" t="s">
        <v>593</v>
      </c>
      <c r="G24" s="74"/>
      <c r="H24" s="73"/>
      <c r="I24" s="100"/>
      <c r="J24" s="75"/>
      <c r="K24" s="76">
        <f t="shared" si="0"/>
        <v>0</v>
      </c>
      <c r="L24" s="80"/>
    </row>
    <row r="25" spans="1:12" s="50" customFormat="1" ht="36" x14ac:dyDescent="0.35">
      <c r="A25" s="82">
        <v>13</v>
      </c>
      <c r="B25" s="77" t="s">
        <v>517</v>
      </c>
      <c r="C25" s="77" t="s">
        <v>518</v>
      </c>
      <c r="D25" s="78">
        <v>5</v>
      </c>
      <c r="E25" s="73" t="s">
        <v>611</v>
      </c>
      <c r="F25" s="78" t="s">
        <v>600</v>
      </c>
      <c r="G25" s="74"/>
      <c r="H25" s="73"/>
      <c r="I25" s="100"/>
      <c r="J25" s="75"/>
      <c r="K25" s="76">
        <f t="shared" si="0"/>
        <v>0</v>
      </c>
      <c r="L25" s="80"/>
    </row>
    <row r="26" spans="1:12" s="50" customFormat="1" ht="36" x14ac:dyDescent="0.35">
      <c r="A26" s="82">
        <v>14</v>
      </c>
      <c r="B26" s="77" t="s">
        <v>519</v>
      </c>
      <c r="C26" s="77" t="s">
        <v>520</v>
      </c>
      <c r="D26" s="78">
        <v>3</v>
      </c>
      <c r="E26" s="73" t="s">
        <v>611</v>
      </c>
      <c r="F26" s="78" t="s">
        <v>591</v>
      </c>
      <c r="G26" s="74"/>
      <c r="H26" s="73"/>
      <c r="I26" s="100"/>
      <c r="J26" s="75"/>
      <c r="K26" s="76">
        <f t="shared" si="0"/>
        <v>0</v>
      </c>
      <c r="L26" s="80"/>
    </row>
    <row r="27" spans="1:12" s="50" customFormat="1" ht="96" x14ac:dyDescent="0.35">
      <c r="A27" s="82">
        <v>15</v>
      </c>
      <c r="B27" s="77" t="s">
        <v>521</v>
      </c>
      <c r="C27" s="77" t="s">
        <v>522</v>
      </c>
      <c r="D27" s="78">
        <v>10</v>
      </c>
      <c r="E27" s="73" t="s">
        <v>611</v>
      </c>
      <c r="F27" s="78" t="s">
        <v>601</v>
      </c>
      <c r="G27" s="74"/>
      <c r="H27" s="73"/>
      <c r="I27" s="100"/>
      <c r="J27" s="75"/>
      <c r="K27" s="76">
        <f t="shared" si="0"/>
        <v>0</v>
      </c>
      <c r="L27" s="80"/>
    </row>
    <row r="28" spans="1:12" s="50" customFormat="1" ht="24" x14ac:dyDescent="0.35">
      <c r="A28" s="82">
        <v>16</v>
      </c>
      <c r="B28" s="77" t="s">
        <v>523</v>
      </c>
      <c r="C28" s="77" t="s">
        <v>524</v>
      </c>
      <c r="D28" s="78">
        <v>5</v>
      </c>
      <c r="E28" s="73" t="s">
        <v>611</v>
      </c>
      <c r="F28" s="78" t="s">
        <v>602</v>
      </c>
      <c r="G28" s="74"/>
      <c r="H28" s="73"/>
      <c r="I28" s="100"/>
      <c r="J28" s="75"/>
      <c r="K28" s="76">
        <f t="shared" si="0"/>
        <v>0</v>
      </c>
      <c r="L28" s="80"/>
    </row>
    <row r="29" spans="1:12" s="50" customFormat="1" ht="24" x14ac:dyDescent="0.35">
      <c r="A29" s="82">
        <v>17</v>
      </c>
      <c r="B29" s="77" t="s">
        <v>525</v>
      </c>
      <c r="C29" s="77" t="s">
        <v>526</v>
      </c>
      <c r="D29" s="78">
        <v>2</v>
      </c>
      <c r="E29" s="73" t="s">
        <v>611</v>
      </c>
      <c r="F29" s="78" t="s">
        <v>442</v>
      </c>
      <c r="G29" s="74"/>
      <c r="H29" s="73"/>
      <c r="I29" s="100"/>
      <c r="J29" s="75"/>
      <c r="K29" s="76">
        <f t="shared" si="0"/>
        <v>0</v>
      </c>
      <c r="L29" s="80"/>
    </row>
    <row r="30" spans="1:12" s="50" customFormat="1" ht="24" x14ac:dyDescent="0.35">
      <c r="A30" s="82">
        <v>18</v>
      </c>
      <c r="B30" s="77" t="s">
        <v>527</v>
      </c>
      <c r="C30" s="77" t="s">
        <v>528</v>
      </c>
      <c r="D30" s="78">
        <v>2</v>
      </c>
      <c r="E30" s="73" t="s">
        <v>611</v>
      </c>
      <c r="F30" s="78" t="s">
        <v>591</v>
      </c>
      <c r="G30" s="74"/>
      <c r="H30" s="73"/>
      <c r="I30" s="100"/>
      <c r="J30" s="75"/>
      <c r="K30" s="76">
        <f t="shared" si="0"/>
        <v>0</v>
      </c>
      <c r="L30" s="80"/>
    </row>
    <row r="31" spans="1:12" s="50" customFormat="1" ht="24" x14ac:dyDescent="0.35">
      <c r="A31" s="82">
        <v>19</v>
      </c>
      <c r="B31" s="77" t="s">
        <v>529</v>
      </c>
      <c r="C31" s="77" t="s">
        <v>530</v>
      </c>
      <c r="D31" s="78">
        <v>2</v>
      </c>
      <c r="E31" s="73" t="s">
        <v>611</v>
      </c>
      <c r="F31" s="78" t="s">
        <v>441</v>
      </c>
      <c r="G31" s="74"/>
      <c r="H31" s="73"/>
      <c r="I31" s="100"/>
      <c r="J31" s="75"/>
      <c r="K31" s="76">
        <f t="shared" si="0"/>
        <v>0</v>
      </c>
      <c r="L31" s="80"/>
    </row>
    <row r="32" spans="1:12" s="50" customFormat="1" ht="24" customHeight="1" x14ac:dyDescent="0.35">
      <c r="A32" s="82">
        <v>20</v>
      </c>
      <c r="B32" s="77" t="s">
        <v>531</v>
      </c>
      <c r="C32" s="77" t="s">
        <v>532</v>
      </c>
      <c r="D32" s="78">
        <v>2</v>
      </c>
      <c r="E32" s="73" t="s">
        <v>611</v>
      </c>
      <c r="F32" s="78" t="s">
        <v>603</v>
      </c>
      <c r="G32" s="74"/>
      <c r="H32" s="73"/>
      <c r="I32" s="100"/>
      <c r="J32" s="75"/>
      <c r="K32" s="76">
        <f t="shared" si="0"/>
        <v>0</v>
      </c>
      <c r="L32" s="80"/>
    </row>
    <row r="33" spans="1:12" s="50" customFormat="1" ht="39" customHeight="1" x14ac:dyDescent="0.35">
      <c r="A33" s="82">
        <v>21</v>
      </c>
      <c r="B33" s="77" t="s">
        <v>533</v>
      </c>
      <c r="C33" s="92" t="s">
        <v>534</v>
      </c>
      <c r="D33" s="78">
        <v>2</v>
      </c>
      <c r="E33" s="73" t="s">
        <v>611</v>
      </c>
      <c r="F33" s="78" t="s">
        <v>604</v>
      </c>
      <c r="G33" s="74"/>
      <c r="H33" s="73"/>
      <c r="I33" s="100"/>
      <c r="J33" s="75"/>
      <c r="K33" s="76">
        <f t="shared" si="0"/>
        <v>0</v>
      </c>
      <c r="L33" s="80"/>
    </row>
    <row r="34" spans="1:12" s="50" customFormat="1" ht="24" customHeight="1" x14ac:dyDescent="0.35">
      <c r="A34" s="82">
        <v>22</v>
      </c>
      <c r="B34" s="77" t="s">
        <v>535</v>
      </c>
      <c r="C34" s="92" t="s">
        <v>536</v>
      </c>
      <c r="D34" s="78">
        <v>2</v>
      </c>
      <c r="E34" s="73" t="s">
        <v>611</v>
      </c>
      <c r="F34" s="78" t="s">
        <v>591</v>
      </c>
      <c r="G34" s="74"/>
      <c r="H34" s="73"/>
      <c r="I34" s="100"/>
      <c r="J34" s="75"/>
      <c r="K34" s="76">
        <f t="shared" ref="K34:K61" si="1">I34*J34</f>
        <v>0</v>
      </c>
      <c r="L34" s="80"/>
    </row>
    <row r="35" spans="1:12" s="50" customFormat="1" ht="36" customHeight="1" x14ac:dyDescent="0.35">
      <c r="A35" s="82">
        <v>23</v>
      </c>
      <c r="B35" s="77" t="s">
        <v>537</v>
      </c>
      <c r="C35" s="77" t="s">
        <v>538</v>
      </c>
      <c r="D35" s="78">
        <v>5</v>
      </c>
      <c r="E35" s="73" t="s">
        <v>611</v>
      </c>
      <c r="F35" s="78" t="s">
        <v>605</v>
      </c>
      <c r="G35" s="74"/>
      <c r="H35" s="73"/>
      <c r="I35" s="100"/>
      <c r="J35" s="75"/>
      <c r="K35" s="76">
        <f t="shared" si="1"/>
        <v>0</v>
      </c>
      <c r="L35" s="80"/>
    </row>
    <row r="36" spans="1:12" s="50" customFormat="1" ht="24" x14ac:dyDescent="0.35">
      <c r="A36" s="82">
        <v>24</v>
      </c>
      <c r="B36" s="77" t="s">
        <v>539</v>
      </c>
      <c r="C36" s="77" t="s">
        <v>540</v>
      </c>
      <c r="D36" s="78">
        <v>10</v>
      </c>
      <c r="E36" s="73" t="s">
        <v>611</v>
      </c>
      <c r="F36" s="78" t="s">
        <v>606</v>
      </c>
      <c r="G36" s="74"/>
      <c r="H36" s="73"/>
      <c r="I36" s="100"/>
      <c r="J36" s="75"/>
      <c r="K36" s="76">
        <f t="shared" si="1"/>
        <v>0</v>
      </c>
      <c r="L36" s="80"/>
    </row>
    <row r="37" spans="1:12" s="50" customFormat="1" ht="24" x14ac:dyDescent="0.35">
      <c r="A37" s="82">
        <v>25</v>
      </c>
      <c r="B37" s="77" t="s">
        <v>541</v>
      </c>
      <c r="C37" s="77" t="s">
        <v>542</v>
      </c>
      <c r="D37" s="78">
        <v>2</v>
      </c>
      <c r="E37" s="73" t="s">
        <v>611</v>
      </c>
      <c r="F37" s="78" t="s">
        <v>594</v>
      </c>
      <c r="G37" s="74"/>
      <c r="H37" s="73"/>
      <c r="I37" s="100"/>
      <c r="J37" s="75"/>
      <c r="K37" s="76">
        <f t="shared" si="1"/>
        <v>0</v>
      </c>
      <c r="L37" s="80"/>
    </row>
    <row r="38" spans="1:12" s="50" customFormat="1" ht="24" x14ac:dyDescent="0.35">
      <c r="A38" s="82">
        <v>26</v>
      </c>
      <c r="B38" s="77" t="s">
        <v>543</v>
      </c>
      <c r="C38" s="77" t="s">
        <v>544</v>
      </c>
      <c r="D38" s="78">
        <v>2</v>
      </c>
      <c r="E38" s="73" t="s">
        <v>611</v>
      </c>
      <c r="F38" s="78" t="s">
        <v>599</v>
      </c>
      <c r="G38" s="74"/>
      <c r="H38" s="73"/>
      <c r="I38" s="100"/>
      <c r="J38" s="75"/>
      <c r="K38" s="76">
        <f t="shared" si="1"/>
        <v>0</v>
      </c>
      <c r="L38" s="80"/>
    </row>
    <row r="39" spans="1:12" s="50" customFormat="1" ht="50.5" customHeight="1" x14ac:dyDescent="0.35">
      <c r="A39" s="82">
        <v>27</v>
      </c>
      <c r="B39" s="77" t="s">
        <v>545</v>
      </c>
      <c r="C39" s="77" t="s">
        <v>546</v>
      </c>
      <c r="D39" s="78">
        <v>5</v>
      </c>
      <c r="E39" s="73" t="s">
        <v>611</v>
      </c>
      <c r="F39" s="78" t="s">
        <v>607</v>
      </c>
      <c r="G39" s="74"/>
      <c r="H39" s="73"/>
      <c r="I39" s="100"/>
      <c r="J39" s="75"/>
      <c r="K39" s="76">
        <f t="shared" si="1"/>
        <v>0</v>
      </c>
      <c r="L39" s="80"/>
    </row>
    <row r="40" spans="1:12" s="50" customFormat="1" ht="48" customHeight="1" x14ac:dyDescent="0.35">
      <c r="A40" s="82">
        <v>28</v>
      </c>
      <c r="B40" s="77" t="s">
        <v>547</v>
      </c>
      <c r="C40" s="77" t="s">
        <v>548</v>
      </c>
      <c r="D40" s="78">
        <v>2</v>
      </c>
      <c r="E40" s="73" t="s">
        <v>611</v>
      </c>
      <c r="F40" s="78" t="s">
        <v>600</v>
      </c>
      <c r="G40" s="74"/>
      <c r="H40" s="73"/>
      <c r="I40" s="100"/>
      <c r="J40" s="75"/>
      <c r="K40" s="76">
        <f t="shared" si="1"/>
        <v>0</v>
      </c>
      <c r="L40" s="80"/>
    </row>
    <row r="41" spans="1:12" s="50" customFormat="1" ht="24" customHeight="1" x14ac:dyDescent="0.35">
      <c r="A41" s="82">
        <v>29</v>
      </c>
      <c r="B41" s="77" t="s">
        <v>549</v>
      </c>
      <c r="C41" s="77" t="s">
        <v>550</v>
      </c>
      <c r="D41" s="78">
        <v>2</v>
      </c>
      <c r="E41" s="73" t="s">
        <v>611</v>
      </c>
      <c r="F41" s="78" t="s">
        <v>593</v>
      </c>
      <c r="G41" s="74"/>
      <c r="H41" s="73"/>
      <c r="I41" s="100"/>
      <c r="J41" s="75"/>
      <c r="K41" s="76">
        <f t="shared" si="1"/>
        <v>0</v>
      </c>
      <c r="L41" s="80"/>
    </row>
    <row r="42" spans="1:12" s="50" customFormat="1" ht="24" customHeight="1" x14ac:dyDescent="0.35">
      <c r="A42" s="82">
        <v>30</v>
      </c>
      <c r="B42" s="77" t="s">
        <v>551</v>
      </c>
      <c r="C42" s="77" t="s">
        <v>552</v>
      </c>
      <c r="D42" s="78">
        <v>2</v>
      </c>
      <c r="E42" s="73" t="s">
        <v>611</v>
      </c>
      <c r="F42" s="78" t="s">
        <v>608</v>
      </c>
      <c r="G42" s="74"/>
      <c r="H42" s="73"/>
      <c r="I42" s="100"/>
      <c r="J42" s="75"/>
      <c r="K42" s="76">
        <f t="shared" si="1"/>
        <v>0</v>
      </c>
      <c r="L42" s="80"/>
    </row>
    <row r="43" spans="1:12" s="50" customFormat="1" ht="24" x14ac:dyDescent="0.35">
      <c r="A43" s="82">
        <v>31</v>
      </c>
      <c r="B43" s="77" t="s">
        <v>553</v>
      </c>
      <c r="C43" s="77" t="s">
        <v>554</v>
      </c>
      <c r="D43" s="78">
        <v>2</v>
      </c>
      <c r="E43" s="73" t="s">
        <v>611</v>
      </c>
      <c r="F43" s="78" t="s">
        <v>593</v>
      </c>
      <c r="G43" s="74"/>
      <c r="H43" s="73"/>
      <c r="I43" s="100"/>
      <c r="J43" s="75"/>
      <c r="K43" s="76">
        <f t="shared" si="1"/>
        <v>0</v>
      </c>
      <c r="L43" s="80"/>
    </row>
    <row r="44" spans="1:12" s="50" customFormat="1" ht="24" customHeight="1" x14ac:dyDescent="0.35">
      <c r="A44" s="82">
        <v>32</v>
      </c>
      <c r="B44" s="77" t="s">
        <v>555</v>
      </c>
      <c r="C44" s="77" t="s">
        <v>556</v>
      </c>
      <c r="D44" s="78">
        <v>5</v>
      </c>
      <c r="E44" s="73" t="s">
        <v>611</v>
      </c>
      <c r="F44" s="78" t="s">
        <v>609</v>
      </c>
      <c r="G44" s="74"/>
      <c r="H44" s="73"/>
      <c r="I44" s="100"/>
      <c r="J44" s="75"/>
      <c r="K44" s="76">
        <f t="shared" si="1"/>
        <v>0</v>
      </c>
      <c r="L44" s="80"/>
    </row>
    <row r="45" spans="1:12" s="50" customFormat="1" ht="36" customHeight="1" x14ac:dyDescent="0.35">
      <c r="A45" s="82">
        <v>33</v>
      </c>
      <c r="B45" s="77" t="s">
        <v>557</v>
      </c>
      <c r="C45" s="77" t="s">
        <v>558</v>
      </c>
      <c r="D45" s="78">
        <v>2</v>
      </c>
      <c r="E45" s="73" t="s">
        <v>611</v>
      </c>
      <c r="F45" s="78" t="s">
        <v>595</v>
      </c>
      <c r="G45" s="74"/>
      <c r="H45" s="73"/>
      <c r="I45" s="100"/>
      <c r="J45" s="75"/>
      <c r="K45" s="76">
        <f t="shared" si="1"/>
        <v>0</v>
      </c>
      <c r="L45" s="80"/>
    </row>
    <row r="46" spans="1:12" s="50" customFormat="1" ht="36" customHeight="1" x14ac:dyDescent="0.35">
      <c r="A46" s="82">
        <v>34</v>
      </c>
      <c r="B46" s="77" t="s">
        <v>559</v>
      </c>
      <c r="C46" s="77" t="s">
        <v>560</v>
      </c>
      <c r="D46" s="78">
        <v>2</v>
      </c>
      <c r="E46" s="73" t="s">
        <v>611</v>
      </c>
      <c r="F46" s="78" t="s">
        <v>593</v>
      </c>
      <c r="G46" s="74"/>
      <c r="H46" s="73"/>
      <c r="I46" s="100"/>
      <c r="J46" s="75"/>
      <c r="K46" s="76">
        <f t="shared" si="1"/>
        <v>0</v>
      </c>
      <c r="L46" s="80"/>
    </row>
    <row r="47" spans="1:12" s="50" customFormat="1" ht="24" x14ac:dyDescent="0.35">
      <c r="A47" s="82">
        <v>35</v>
      </c>
      <c r="B47" s="77" t="s">
        <v>561</v>
      </c>
      <c r="C47" s="77" t="s">
        <v>562</v>
      </c>
      <c r="D47" s="78">
        <v>2</v>
      </c>
      <c r="E47" s="73" t="s">
        <v>611</v>
      </c>
      <c r="F47" s="78" t="s">
        <v>593</v>
      </c>
      <c r="G47" s="74"/>
      <c r="H47" s="73"/>
      <c r="I47" s="100"/>
      <c r="J47" s="75"/>
      <c r="K47" s="76">
        <f t="shared" si="1"/>
        <v>0</v>
      </c>
      <c r="L47" s="80"/>
    </row>
    <row r="48" spans="1:12" s="50" customFormat="1" ht="24" customHeight="1" x14ac:dyDescent="0.35">
      <c r="A48" s="82">
        <v>36</v>
      </c>
      <c r="B48" s="77" t="s">
        <v>563</v>
      </c>
      <c r="C48" s="77" t="s">
        <v>564</v>
      </c>
      <c r="D48" s="78">
        <v>2</v>
      </c>
      <c r="E48" s="73" t="s">
        <v>611</v>
      </c>
      <c r="F48" s="78" t="s">
        <v>608</v>
      </c>
      <c r="G48" s="74"/>
      <c r="H48" s="73"/>
      <c r="I48" s="100"/>
      <c r="J48" s="75"/>
      <c r="K48" s="76">
        <f t="shared" si="1"/>
        <v>0</v>
      </c>
      <c r="L48" s="80"/>
    </row>
    <row r="49" spans="1:12" s="50" customFormat="1" ht="24" customHeight="1" x14ac:dyDescent="0.35">
      <c r="A49" s="82">
        <v>37</v>
      </c>
      <c r="B49" s="77" t="s">
        <v>565</v>
      </c>
      <c r="C49" s="77" t="s">
        <v>566</v>
      </c>
      <c r="D49" s="78">
        <v>2</v>
      </c>
      <c r="E49" s="73" t="s">
        <v>611</v>
      </c>
      <c r="F49" s="78" t="s">
        <v>593</v>
      </c>
      <c r="G49" s="74"/>
      <c r="H49" s="73"/>
      <c r="I49" s="100"/>
      <c r="J49" s="75"/>
      <c r="K49" s="76">
        <f t="shared" si="1"/>
        <v>0</v>
      </c>
      <c r="L49" s="80"/>
    </row>
    <row r="50" spans="1:12" s="50" customFormat="1" ht="36" customHeight="1" x14ac:dyDescent="0.35">
      <c r="A50" s="82">
        <v>38</v>
      </c>
      <c r="B50" s="77" t="s">
        <v>567</v>
      </c>
      <c r="C50" s="77" t="s">
        <v>568</v>
      </c>
      <c r="D50" s="78">
        <v>2</v>
      </c>
      <c r="E50" s="73" t="s">
        <v>611</v>
      </c>
      <c r="F50" s="78" t="s">
        <v>593</v>
      </c>
      <c r="G50" s="74"/>
      <c r="H50" s="73"/>
      <c r="I50" s="100"/>
      <c r="J50" s="75"/>
      <c r="K50" s="76">
        <f t="shared" si="1"/>
        <v>0</v>
      </c>
      <c r="L50" s="80"/>
    </row>
    <row r="51" spans="1:12" s="50" customFormat="1" ht="24" customHeight="1" x14ac:dyDescent="0.35">
      <c r="A51" s="82">
        <v>39</v>
      </c>
      <c r="B51" s="77" t="s">
        <v>569</v>
      </c>
      <c r="C51" s="77" t="s">
        <v>570</v>
      </c>
      <c r="D51" s="78">
        <v>2</v>
      </c>
      <c r="E51" s="73" t="s">
        <v>611</v>
      </c>
      <c r="F51" s="78" t="s">
        <v>438</v>
      </c>
      <c r="G51" s="74"/>
      <c r="H51" s="73"/>
      <c r="I51" s="100"/>
      <c r="J51" s="75"/>
      <c r="K51" s="76">
        <f t="shared" si="1"/>
        <v>0</v>
      </c>
      <c r="L51" s="80"/>
    </row>
    <row r="52" spans="1:12" s="50" customFormat="1" ht="24" x14ac:dyDescent="0.35">
      <c r="A52" s="82">
        <v>40</v>
      </c>
      <c r="B52" s="77" t="s">
        <v>571</v>
      </c>
      <c r="C52" s="77" t="s">
        <v>572</v>
      </c>
      <c r="D52" s="78">
        <v>2</v>
      </c>
      <c r="E52" s="73" t="s">
        <v>611</v>
      </c>
      <c r="F52" s="78" t="s">
        <v>593</v>
      </c>
      <c r="G52" s="74"/>
      <c r="H52" s="73"/>
      <c r="I52" s="100"/>
      <c r="J52" s="75"/>
      <c r="K52" s="76">
        <f t="shared" si="1"/>
        <v>0</v>
      </c>
      <c r="L52" s="80"/>
    </row>
    <row r="53" spans="1:12" s="50" customFormat="1" ht="24" customHeight="1" x14ac:dyDescent="0.35">
      <c r="A53" s="82">
        <v>41</v>
      </c>
      <c r="B53" s="77" t="s">
        <v>573</v>
      </c>
      <c r="C53" s="77" t="s">
        <v>574</v>
      </c>
      <c r="D53" s="78">
        <v>2</v>
      </c>
      <c r="E53" s="73" t="s">
        <v>611</v>
      </c>
      <c r="F53" s="78" t="s">
        <v>438</v>
      </c>
      <c r="G53" s="74"/>
      <c r="H53" s="73"/>
      <c r="I53" s="100"/>
      <c r="J53" s="75"/>
      <c r="K53" s="76">
        <f t="shared" si="1"/>
        <v>0</v>
      </c>
      <c r="L53" s="80"/>
    </row>
    <row r="54" spans="1:12" s="50" customFormat="1" ht="24" x14ac:dyDescent="0.35">
      <c r="A54" s="82">
        <v>42</v>
      </c>
      <c r="B54" s="77" t="s">
        <v>575</v>
      </c>
      <c r="C54" s="77" t="s">
        <v>576</v>
      </c>
      <c r="D54" s="78">
        <v>2</v>
      </c>
      <c r="E54" s="73" t="s">
        <v>611</v>
      </c>
      <c r="F54" s="78" t="s">
        <v>438</v>
      </c>
      <c r="G54" s="74"/>
      <c r="H54" s="73"/>
      <c r="I54" s="100"/>
      <c r="J54" s="75"/>
      <c r="K54" s="76">
        <f t="shared" si="1"/>
        <v>0</v>
      </c>
      <c r="L54" s="80"/>
    </row>
    <row r="55" spans="1:12" s="50" customFormat="1" ht="24" x14ac:dyDescent="0.35">
      <c r="A55" s="82">
        <v>43</v>
      </c>
      <c r="B55" s="77" t="s">
        <v>577</v>
      </c>
      <c r="C55" s="77" t="s">
        <v>578</v>
      </c>
      <c r="D55" s="78">
        <v>2</v>
      </c>
      <c r="E55" s="73" t="s">
        <v>611</v>
      </c>
      <c r="F55" s="78" t="s">
        <v>593</v>
      </c>
      <c r="G55" s="74"/>
      <c r="H55" s="73"/>
      <c r="I55" s="100"/>
      <c r="J55" s="75"/>
      <c r="K55" s="76">
        <f t="shared" si="1"/>
        <v>0</v>
      </c>
      <c r="L55" s="80"/>
    </row>
    <row r="56" spans="1:12" s="50" customFormat="1" ht="60" x14ac:dyDescent="0.35">
      <c r="A56" s="82">
        <v>44</v>
      </c>
      <c r="B56" s="77" t="s">
        <v>579</v>
      </c>
      <c r="C56" s="77" t="s">
        <v>580</v>
      </c>
      <c r="D56" s="78">
        <v>2</v>
      </c>
      <c r="E56" s="73" t="s">
        <v>611</v>
      </c>
      <c r="F56" s="78" t="s">
        <v>591</v>
      </c>
      <c r="G56" s="74"/>
      <c r="H56" s="73"/>
      <c r="I56" s="100"/>
      <c r="J56" s="75"/>
      <c r="K56" s="76">
        <f t="shared" si="1"/>
        <v>0</v>
      </c>
      <c r="L56" s="80"/>
    </row>
    <row r="57" spans="1:12" s="50" customFormat="1" ht="24" customHeight="1" x14ac:dyDescent="0.35">
      <c r="A57" s="82">
        <v>45</v>
      </c>
      <c r="B57" s="77" t="s">
        <v>581</v>
      </c>
      <c r="C57" s="77" t="s">
        <v>582</v>
      </c>
      <c r="D57" s="78">
        <v>3</v>
      </c>
      <c r="E57" s="73" t="s">
        <v>611</v>
      </c>
      <c r="F57" s="78" t="s">
        <v>608</v>
      </c>
      <c r="G57" s="74"/>
      <c r="H57" s="73"/>
      <c r="I57" s="100"/>
      <c r="J57" s="75"/>
      <c r="K57" s="76">
        <f t="shared" si="1"/>
        <v>0</v>
      </c>
      <c r="L57" s="80"/>
    </row>
    <row r="58" spans="1:12" s="50" customFormat="1" ht="24" customHeight="1" x14ac:dyDescent="0.35">
      <c r="A58" s="82">
        <v>46</v>
      </c>
      <c r="B58" s="77" t="s">
        <v>583</v>
      </c>
      <c r="C58" s="77" t="s">
        <v>584</v>
      </c>
      <c r="D58" s="78">
        <v>2</v>
      </c>
      <c r="E58" s="73" t="s">
        <v>611</v>
      </c>
      <c r="F58" s="78" t="s">
        <v>591</v>
      </c>
      <c r="G58" s="74"/>
      <c r="H58" s="73"/>
      <c r="I58" s="100"/>
      <c r="J58" s="75"/>
      <c r="K58" s="76">
        <f t="shared" si="1"/>
        <v>0</v>
      </c>
      <c r="L58" s="80"/>
    </row>
    <row r="59" spans="1:12" s="50" customFormat="1" ht="36" customHeight="1" x14ac:dyDescent="0.35">
      <c r="A59" s="82">
        <v>47</v>
      </c>
      <c r="B59" s="77" t="s">
        <v>585</v>
      </c>
      <c r="C59" s="77" t="s">
        <v>586</v>
      </c>
      <c r="D59" s="78">
        <v>3</v>
      </c>
      <c r="E59" s="73" t="s">
        <v>611</v>
      </c>
      <c r="F59" s="78" t="s">
        <v>610</v>
      </c>
      <c r="G59" s="74"/>
      <c r="H59" s="73"/>
      <c r="I59" s="100"/>
      <c r="J59" s="75"/>
      <c r="K59" s="76">
        <f t="shared" si="1"/>
        <v>0</v>
      </c>
      <c r="L59" s="80"/>
    </row>
    <row r="60" spans="1:12" s="50" customFormat="1" ht="35.5" customHeight="1" x14ac:dyDescent="0.35">
      <c r="A60" s="82">
        <v>48</v>
      </c>
      <c r="B60" s="77" t="s">
        <v>587</v>
      </c>
      <c r="C60" s="77" t="s">
        <v>588</v>
      </c>
      <c r="D60" s="78">
        <v>2</v>
      </c>
      <c r="E60" s="73" t="s">
        <v>611</v>
      </c>
      <c r="F60" s="78" t="s">
        <v>442</v>
      </c>
      <c r="G60" s="74"/>
      <c r="H60" s="73"/>
      <c r="I60" s="100"/>
      <c r="J60" s="75"/>
      <c r="K60" s="76">
        <f t="shared" si="1"/>
        <v>0</v>
      </c>
      <c r="L60" s="80"/>
    </row>
    <row r="61" spans="1:12" s="50" customFormat="1" ht="24" customHeight="1" x14ac:dyDescent="0.35">
      <c r="A61" s="82">
        <v>49</v>
      </c>
      <c r="B61" s="77" t="s">
        <v>589</v>
      </c>
      <c r="C61" s="77" t="s">
        <v>590</v>
      </c>
      <c r="D61" s="78">
        <v>3</v>
      </c>
      <c r="E61" s="73" t="s">
        <v>611</v>
      </c>
      <c r="F61" s="78" t="s">
        <v>593</v>
      </c>
      <c r="G61" s="74"/>
      <c r="H61" s="73"/>
      <c r="I61" s="100"/>
      <c r="J61" s="75"/>
      <c r="K61" s="76">
        <f t="shared" si="1"/>
        <v>0</v>
      </c>
      <c r="L61" s="80"/>
    </row>
    <row r="62" spans="1:12" s="50" customFormat="1" ht="27.65" customHeight="1" x14ac:dyDescent="0.35">
      <c r="A62" s="56"/>
      <c r="B62" s="54"/>
      <c r="C62" s="112"/>
      <c r="D62" s="54"/>
      <c r="E62" s="54"/>
      <c r="F62" s="54"/>
      <c r="G62" s="55"/>
      <c r="H62" s="55"/>
      <c r="I62" s="55"/>
      <c r="J62" s="57" t="s">
        <v>56</v>
      </c>
      <c r="K62" s="72">
        <f>SUM(K13:K61)</f>
        <v>0</v>
      </c>
      <c r="L62" s="81">
        <f>SUM(L13:L61)</f>
        <v>0</v>
      </c>
    </row>
    <row r="63" spans="1:12" x14ac:dyDescent="0.35">
      <c r="B63" s="51"/>
    </row>
    <row r="64" spans="1:12" x14ac:dyDescent="0.35">
      <c r="B64" s="52"/>
    </row>
    <row r="65" spans="2:2" x14ac:dyDescent="0.35">
      <c r="B65" s="53"/>
    </row>
  </sheetData>
  <sheetProtection algorithmName="SHA-512" hashValue="IYt7NtB5NHjd7C4RGiJaZAeoIOyfpwij6lVbdeSsFY7YxF17pRXOGO9OjbC6Sid8ZCzavpquRKPGaXAW5Mg/HA==" saltValue="2jSIkPMlNWKjWWf8LzDuWQ==" spinCount="100000" sheet="1" insertColumns="0" insertRows="0" insertHyperlinks="0" deleteColumns="0" deleteRows="0" sort="0" autoFilter="0" pivotTables="0"/>
  <protectedRanges>
    <protectedRange sqref="G10:L10 G13:L61" name="Rozstęp1"/>
    <protectedRange sqref="G11:J11" name="Rozstęp1_1"/>
    <protectedRange sqref="G12:L12" name="Rozstęp1_2"/>
    <protectedRange sqref="K11:L11" name="Rozstęp1_3"/>
  </protectedRanges>
  <mergeCells count="1">
    <mergeCell ref="G10:L10"/>
  </mergeCells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3708-65BF-45FF-AC9A-BF5C6CE7366E}">
  <dimension ref="A2:L49"/>
  <sheetViews>
    <sheetView view="pageLayout" topLeftCell="A44" zoomScaleNormal="70" workbookViewId="0">
      <selection activeCell="K45" sqref="K45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45</v>
      </c>
      <c r="B8" s="10" t="str">
        <f>'Zał. nr 1 - Formularz ofertowy'!C25</f>
        <v>Rozpuszczalniki organiczne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42.65" customHeight="1" x14ac:dyDescent="0.35">
      <c r="A13" s="82">
        <v>1</v>
      </c>
      <c r="B13" s="83" t="s">
        <v>63</v>
      </c>
      <c r="C13" s="83" t="s">
        <v>64</v>
      </c>
      <c r="D13" s="73">
        <v>12</v>
      </c>
      <c r="E13" s="73" t="s">
        <v>106</v>
      </c>
      <c r="F13" s="78" t="s">
        <v>107</v>
      </c>
      <c r="G13" s="74"/>
      <c r="H13" s="73"/>
      <c r="I13" s="100"/>
      <c r="J13" s="97"/>
      <c r="K13" s="76">
        <f>I13*J13</f>
        <v>0</v>
      </c>
      <c r="L13" s="98"/>
    </row>
    <row r="14" spans="1:12" s="50" customFormat="1" ht="42.65" customHeight="1" x14ac:dyDescent="0.35">
      <c r="A14" s="82">
        <v>2</v>
      </c>
      <c r="B14" s="83" t="s">
        <v>65</v>
      </c>
      <c r="C14" s="83" t="s">
        <v>66</v>
      </c>
      <c r="D14" s="73">
        <v>36</v>
      </c>
      <c r="E14" s="73" t="s">
        <v>106</v>
      </c>
      <c r="F14" s="78" t="s">
        <v>107</v>
      </c>
      <c r="G14" s="74"/>
      <c r="H14" s="73"/>
      <c r="I14" s="100"/>
      <c r="J14" s="97"/>
      <c r="K14" s="76">
        <f t="shared" ref="K14:K45" si="0">I14*J14</f>
        <v>0</v>
      </c>
      <c r="L14" s="98"/>
    </row>
    <row r="15" spans="1:12" s="50" customFormat="1" ht="42.65" customHeight="1" x14ac:dyDescent="0.35">
      <c r="A15" s="82">
        <v>3</v>
      </c>
      <c r="B15" s="83" t="s">
        <v>67</v>
      </c>
      <c r="C15" s="83" t="s">
        <v>68</v>
      </c>
      <c r="D15" s="73">
        <v>6</v>
      </c>
      <c r="E15" s="73" t="s">
        <v>106</v>
      </c>
      <c r="F15" s="78" t="s">
        <v>107</v>
      </c>
      <c r="G15" s="74"/>
      <c r="H15" s="73"/>
      <c r="I15" s="100"/>
      <c r="J15" s="97"/>
      <c r="K15" s="76">
        <f t="shared" si="0"/>
        <v>0</v>
      </c>
      <c r="L15" s="98"/>
    </row>
    <row r="16" spans="1:12" s="50" customFormat="1" ht="42.65" customHeight="1" x14ac:dyDescent="0.35">
      <c r="A16" s="82">
        <v>4</v>
      </c>
      <c r="B16" s="83" t="s">
        <v>294</v>
      </c>
      <c r="C16" s="83" t="s">
        <v>69</v>
      </c>
      <c r="D16" s="73">
        <v>6</v>
      </c>
      <c r="E16" s="73" t="s">
        <v>106</v>
      </c>
      <c r="F16" s="78" t="s">
        <v>107</v>
      </c>
      <c r="G16" s="74"/>
      <c r="H16" s="73"/>
      <c r="I16" s="100"/>
      <c r="J16" s="97"/>
      <c r="K16" s="76">
        <f t="shared" si="0"/>
        <v>0</v>
      </c>
      <c r="L16" s="98"/>
    </row>
    <row r="17" spans="1:12" s="50" customFormat="1" ht="42.65" customHeight="1" x14ac:dyDescent="0.35">
      <c r="A17" s="82">
        <v>5</v>
      </c>
      <c r="B17" s="77" t="s">
        <v>445</v>
      </c>
      <c r="C17" s="78" t="s">
        <v>70</v>
      </c>
      <c r="D17" s="78">
        <v>6</v>
      </c>
      <c r="E17" s="73" t="s">
        <v>106</v>
      </c>
      <c r="F17" s="78" t="s">
        <v>107</v>
      </c>
      <c r="G17" s="74"/>
      <c r="H17" s="73"/>
      <c r="I17" s="100"/>
      <c r="J17" s="97"/>
      <c r="K17" s="76">
        <f t="shared" si="0"/>
        <v>0</v>
      </c>
      <c r="L17" s="98"/>
    </row>
    <row r="18" spans="1:12" s="50" customFormat="1" ht="42.65" customHeight="1" x14ac:dyDescent="0.35">
      <c r="A18" s="82">
        <v>6</v>
      </c>
      <c r="B18" s="77" t="s">
        <v>71</v>
      </c>
      <c r="C18" s="78" t="s">
        <v>72</v>
      </c>
      <c r="D18" s="78">
        <v>6</v>
      </c>
      <c r="E18" s="73" t="s">
        <v>106</v>
      </c>
      <c r="F18" s="78" t="s">
        <v>107</v>
      </c>
      <c r="G18" s="74"/>
      <c r="H18" s="73"/>
      <c r="I18" s="100"/>
      <c r="J18" s="97"/>
      <c r="K18" s="76">
        <f t="shared" si="0"/>
        <v>0</v>
      </c>
      <c r="L18" s="98"/>
    </row>
    <row r="19" spans="1:12" s="50" customFormat="1" ht="42.65" customHeight="1" x14ac:dyDescent="0.35">
      <c r="A19" s="82">
        <v>7</v>
      </c>
      <c r="B19" s="77" t="s">
        <v>305</v>
      </c>
      <c r="C19" s="78" t="s">
        <v>73</v>
      </c>
      <c r="D19" s="78">
        <v>120</v>
      </c>
      <c r="E19" s="73" t="s">
        <v>106</v>
      </c>
      <c r="F19" s="78" t="s">
        <v>107</v>
      </c>
      <c r="G19" s="74"/>
      <c r="H19" s="73"/>
      <c r="I19" s="100"/>
      <c r="J19" s="97"/>
      <c r="K19" s="76">
        <f t="shared" si="0"/>
        <v>0</v>
      </c>
      <c r="L19" s="98"/>
    </row>
    <row r="20" spans="1:12" s="50" customFormat="1" ht="42.65" customHeight="1" x14ac:dyDescent="0.35">
      <c r="A20" s="82">
        <v>8</v>
      </c>
      <c r="B20" s="77" t="s">
        <v>301</v>
      </c>
      <c r="C20" s="78" t="s">
        <v>74</v>
      </c>
      <c r="D20" s="78">
        <v>200</v>
      </c>
      <c r="E20" s="73" t="s">
        <v>106</v>
      </c>
      <c r="F20" s="78" t="s">
        <v>108</v>
      </c>
      <c r="G20" s="74"/>
      <c r="H20" s="73"/>
      <c r="I20" s="100"/>
      <c r="J20" s="97"/>
      <c r="K20" s="76">
        <f t="shared" si="0"/>
        <v>0</v>
      </c>
      <c r="L20" s="98"/>
    </row>
    <row r="21" spans="1:12" s="50" customFormat="1" ht="42.65" customHeight="1" x14ac:dyDescent="0.35">
      <c r="A21" s="82">
        <v>9</v>
      </c>
      <c r="B21" s="77" t="s">
        <v>446</v>
      </c>
      <c r="C21" s="78" t="s">
        <v>75</v>
      </c>
      <c r="D21" s="78">
        <v>12</v>
      </c>
      <c r="E21" s="73" t="s">
        <v>106</v>
      </c>
      <c r="F21" s="78" t="s">
        <v>107</v>
      </c>
      <c r="G21" s="74"/>
      <c r="H21" s="73"/>
      <c r="I21" s="100"/>
      <c r="J21" s="97"/>
      <c r="K21" s="76">
        <f t="shared" si="0"/>
        <v>0</v>
      </c>
      <c r="L21" s="98"/>
    </row>
    <row r="22" spans="1:12" s="50" customFormat="1" ht="48" x14ac:dyDescent="0.35">
      <c r="A22" s="82">
        <v>10</v>
      </c>
      <c r="B22" s="77" t="s">
        <v>282</v>
      </c>
      <c r="C22" s="78" t="s">
        <v>76</v>
      </c>
      <c r="D22" s="78">
        <v>400</v>
      </c>
      <c r="E22" s="73" t="s">
        <v>106</v>
      </c>
      <c r="F22" s="78" t="s">
        <v>108</v>
      </c>
      <c r="G22" s="74"/>
      <c r="H22" s="73"/>
      <c r="I22" s="100"/>
      <c r="J22" s="97"/>
      <c r="K22" s="76">
        <f t="shared" si="0"/>
        <v>0</v>
      </c>
      <c r="L22" s="98"/>
    </row>
    <row r="23" spans="1:12" s="50" customFormat="1" ht="42.65" customHeight="1" x14ac:dyDescent="0.35">
      <c r="A23" s="82">
        <v>11</v>
      </c>
      <c r="B23" s="77" t="s">
        <v>283</v>
      </c>
      <c r="C23" s="78" t="s">
        <v>77</v>
      </c>
      <c r="D23" s="78">
        <v>10</v>
      </c>
      <c r="E23" s="73" t="s">
        <v>106</v>
      </c>
      <c r="F23" s="78" t="s">
        <v>108</v>
      </c>
      <c r="G23" s="74"/>
      <c r="H23" s="73"/>
      <c r="I23" s="100"/>
      <c r="J23" s="97"/>
      <c r="K23" s="76">
        <f t="shared" si="0"/>
        <v>0</v>
      </c>
      <c r="L23" s="98"/>
    </row>
    <row r="24" spans="1:12" s="50" customFormat="1" ht="42.65" customHeight="1" x14ac:dyDescent="0.35">
      <c r="A24" s="82">
        <v>12</v>
      </c>
      <c r="B24" s="77" t="s">
        <v>447</v>
      </c>
      <c r="C24" s="78" t="s">
        <v>78</v>
      </c>
      <c r="D24" s="78">
        <v>1100</v>
      </c>
      <c r="E24" s="73" t="s">
        <v>106</v>
      </c>
      <c r="F24" s="78" t="s">
        <v>108</v>
      </c>
      <c r="G24" s="74"/>
      <c r="H24" s="73"/>
      <c r="I24" s="100"/>
      <c r="J24" s="97"/>
      <c r="K24" s="76">
        <f t="shared" si="0"/>
        <v>0</v>
      </c>
      <c r="L24" s="98"/>
    </row>
    <row r="25" spans="1:12" s="50" customFormat="1" ht="42.65" customHeight="1" x14ac:dyDescent="0.35">
      <c r="A25" s="82">
        <v>13</v>
      </c>
      <c r="B25" s="77" t="s">
        <v>285</v>
      </c>
      <c r="C25" s="78" t="s">
        <v>79</v>
      </c>
      <c r="D25" s="78">
        <v>36</v>
      </c>
      <c r="E25" s="73" t="s">
        <v>106</v>
      </c>
      <c r="F25" s="78" t="s">
        <v>107</v>
      </c>
      <c r="G25" s="74"/>
      <c r="H25" s="73"/>
      <c r="I25" s="100"/>
      <c r="J25" s="97"/>
      <c r="K25" s="76">
        <f t="shared" si="0"/>
        <v>0</v>
      </c>
      <c r="L25" s="98"/>
    </row>
    <row r="26" spans="1:12" s="50" customFormat="1" ht="42.65" customHeight="1" x14ac:dyDescent="0.35">
      <c r="A26" s="82">
        <v>14</v>
      </c>
      <c r="B26" s="77" t="s">
        <v>286</v>
      </c>
      <c r="C26" s="78" t="s">
        <v>80</v>
      </c>
      <c r="D26" s="78">
        <v>6</v>
      </c>
      <c r="E26" s="73" t="s">
        <v>106</v>
      </c>
      <c r="F26" s="78" t="s">
        <v>107</v>
      </c>
      <c r="G26" s="74"/>
      <c r="H26" s="73"/>
      <c r="I26" s="100"/>
      <c r="J26" s="97"/>
      <c r="K26" s="76">
        <f t="shared" si="0"/>
        <v>0</v>
      </c>
      <c r="L26" s="98"/>
    </row>
    <row r="27" spans="1:12" s="50" customFormat="1" ht="42.65" customHeight="1" x14ac:dyDescent="0.35">
      <c r="A27" s="82">
        <v>15</v>
      </c>
      <c r="B27" s="77" t="s">
        <v>297</v>
      </c>
      <c r="C27" s="78" t="s">
        <v>81</v>
      </c>
      <c r="D27" s="78">
        <v>12</v>
      </c>
      <c r="E27" s="73" t="s">
        <v>106</v>
      </c>
      <c r="F27" s="78" t="s">
        <v>107</v>
      </c>
      <c r="G27" s="74"/>
      <c r="H27" s="73"/>
      <c r="I27" s="100"/>
      <c r="J27" s="97"/>
      <c r="K27" s="76">
        <f t="shared" si="0"/>
        <v>0</v>
      </c>
      <c r="L27" s="98"/>
    </row>
    <row r="28" spans="1:12" s="50" customFormat="1" ht="42.65" customHeight="1" x14ac:dyDescent="0.35">
      <c r="A28" s="82">
        <v>16</v>
      </c>
      <c r="B28" s="77" t="s">
        <v>300</v>
      </c>
      <c r="C28" s="78" t="s">
        <v>81</v>
      </c>
      <c r="D28" s="78">
        <v>24</v>
      </c>
      <c r="E28" s="73" t="s">
        <v>106</v>
      </c>
      <c r="F28" s="78" t="s">
        <v>109</v>
      </c>
      <c r="G28" s="74"/>
      <c r="H28" s="73"/>
      <c r="I28" s="100"/>
      <c r="J28" s="97"/>
      <c r="K28" s="76">
        <f t="shared" si="0"/>
        <v>0</v>
      </c>
      <c r="L28" s="98"/>
    </row>
    <row r="29" spans="1:12" s="50" customFormat="1" ht="48" x14ac:dyDescent="0.35">
      <c r="A29" s="82">
        <v>17</v>
      </c>
      <c r="B29" s="77" t="s">
        <v>287</v>
      </c>
      <c r="C29" s="78" t="s">
        <v>82</v>
      </c>
      <c r="D29" s="78">
        <v>400</v>
      </c>
      <c r="E29" s="73" t="s">
        <v>106</v>
      </c>
      <c r="F29" s="78" t="s">
        <v>107</v>
      </c>
      <c r="G29" s="74"/>
      <c r="H29" s="73"/>
      <c r="I29" s="100"/>
      <c r="J29" s="97"/>
      <c r="K29" s="76">
        <f t="shared" si="0"/>
        <v>0</v>
      </c>
      <c r="L29" s="98"/>
    </row>
    <row r="30" spans="1:12" s="50" customFormat="1" ht="42.65" customHeight="1" x14ac:dyDescent="0.35">
      <c r="A30" s="82">
        <v>18</v>
      </c>
      <c r="B30" s="77" t="s">
        <v>83</v>
      </c>
      <c r="C30" s="78" t="s">
        <v>84</v>
      </c>
      <c r="D30" s="78">
        <v>2</v>
      </c>
      <c r="E30" s="73" t="s">
        <v>106</v>
      </c>
      <c r="F30" s="78" t="s">
        <v>107</v>
      </c>
      <c r="G30" s="74"/>
      <c r="H30" s="73"/>
      <c r="I30" s="100"/>
      <c r="J30" s="97"/>
      <c r="K30" s="76">
        <f t="shared" si="0"/>
        <v>0</v>
      </c>
      <c r="L30" s="98"/>
    </row>
    <row r="31" spans="1:12" s="50" customFormat="1" ht="48" x14ac:dyDescent="0.35">
      <c r="A31" s="82">
        <v>19</v>
      </c>
      <c r="B31" s="77" t="s">
        <v>448</v>
      </c>
      <c r="C31" s="78" t="s">
        <v>85</v>
      </c>
      <c r="D31" s="78">
        <v>10</v>
      </c>
      <c r="E31" s="73" t="s">
        <v>106</v>
      </c>
      <c r="F31" s="78" t="s">
        <v>107</v>
      </c>
      <c r="G31" s="74"/>
      <c r="H31" s="73"/>
      <c r="I31" s="100"/>
      <c r="J31" s="97"/>
      <c r="K31" s="76">
        <f t="shared" si="0"/>
        <v>0</v>
      </c>
      <c r="L31" s="98"/>
    </row>
    <row r="32" spans="1:12" s="50" customFormat="1" ht="42.65" customHeight="1" x14ac:dyDescent="0.35">
      <c r="A32" s="82">
        <v>20</v>
      </c>
      <c r="B32" s="77" t="s">
        <v>449</v>
      </c>
      <c r="C32" s="78" t="s">
        <v>86</v>
      </c>
      <c r="D32" s="78">
        <v>50</v>
      </c>
      <c r="E32" s="73" t="s">
        <v>106</v>
      </c>
      <c r="F32" s="78" t="s">
        <v>108</v>
      </c>
      <c r="G32" s="74"/>
      <c r="H32" s="73"/>
      <c r="I32" s="100"/>
      <c r="J32" s="97"/>
      <c r="K32" s="76">
        <f t="shared" si="0"/>
        <v>0</v>
      </c>
      <c r="L32" s="98"/>
    </row>
    <row r="33" spans="1:12" s="50" customFormat="1" ht="42.65" customHeight="1" x14ac:dyDescent="0.35">
      <c r="A33" s="82">
        <v>21</v>
      </c>
      <c r="B33" s="77" t="s">
        <v>450</v>
      </c>
      <c r="C33" s="78" t="s">
        <v>87</v>
      </c>
      <c r="D33" s="78">
        <v>2</v>
      </c>
      <c r="E33" s="73" t="s">
        <v>106</v>
      </c>
      <c r="F33" s="78" t="s">
        <v>107</v>
      </c>
      <c r="G33" s="74"/>
      <c r="H33" s="73"/>
      <c r="I33" s="100"/>
      <c r="J33" s="97"/>
      <c r="K33" s="76">
        <f t="shared" si="0"/>
        <v>0</v>
      </c>
      <c r="L33" s="98"/>
    </row>
    <row r="34" spans="1:12" s="50" customFormat="1" ht="42.65" customHeight="1" x14ac:dyDescent="0.35">
      <c r="A34" s="82">
        <v>22</v>
      </c>
      <c r="B34" s="77" t="s">
        <v>451</v>
      </c>
      <c r="C34" s="78" t="s">
        <v>88</v>
      </c>
      <c r="D34" s="78">
        <v>2000</v>
      </c>
      <c r="E34" s="73" t="s">
        <v>106</v>
      </c>
      <c r="F34" s="78" t="s">
        <v>108</v>
      </c>
      <c r="G34" s="74"/>
      <c r="H34" s="73"/>
      <c r="I34" s="100"/>
      <c r="J34" s="97"/>
      <c r="K34" s="76">
        <f t="shared" si="0"/>
        <v>0</v>
      </c>
      <c r="L34" s="98"/>
    </row>
    <row r="35" spans="1:12" s="50" customFormat="1" ht="42.65" customHeight="1" x14ac:dyDescent="0.35">
      <c r="A35" s="82">
        <v>23</v>
      </c>
      <c r="B35" s="77" t="s">
        <v>288</v>
      </c>
      <c r="C35" s="78" t="s">
        <v>89</v>
      </c>
      <c r="D35" s="78">
        <v>20</v>
      </c>
      <c r="E35" s="73" t="s">
        <v>106</v>
      </c>
      <c r="F35" s="78" t="s">
        <v>108</v>
      </c>
      <c r="G35" s="74"/>
      <c r="H35" s="73"/>
      <c r="I35" s="100"/>
      <c r="J35" s="97"/>
      <c r="K35" s="76">
        <f t="shared" si="0"/>
        <v>0</v>
      </c>
      <c r="L35" s="98"/>
    </row>
    <row r="36" spans="1:12" s="50" customFormat="1" ht="42.65" customHeight="1" x14ac:dyDescent="0.35">
      <c r="A36" s="82">
        <v>24</v>
      </c>
      <c r="B36" s="77" t="s">
        <v>90</v>
      </c>
      <c r="C36" s="78" t="s">
        <v>91</v>
      </c>
      <c r="D36" s="78">
        <v>6</v>
      </c>
      <c r="E36" s="73" t="s">
        <v>106</v>
      </c>
      <c r="F36" s="78" t="s">
        <v>107</v>
      </c>
      <c r="G36" s="74"/>
      <c r="H36" s="73"/>
      <c r="I36" s="100"/>
      <c r="J36" s="97"/>
      <c r="K36" s="76">
        <f t="shared" si="0"/>
        <v>0</v>
      </c>
      <c r="L36" s="98"/>
    </row>
    <row r="37" spans="1:12" s="50" customFormat="1" ht="42.65" customHeight="1" x14ac:dyDescent="0.35">
      <c r="A37" s="82">
        <v>25</v>
      </c>
      <c r="B37" s="77" t="s">
        <v>291</v>
      </c>
      <c r="C37" s="78" t="s">
        <v>92</v>
      </c>
      <c r="D37" s="78">
        <v>360</v>
      </c>
      <c r="E37" s="73" t="s">
        <v>106</v>
      </c>
      <c r="F37" s="78" t="s">
        <v>108</v>
      </c>
      <c r="G37" s="74"/>
      <c r="H37" s="73"/>
      <c r="I37" s="100"/>
      <c r="J37" s="97"/>
      <c r="K37" s="76">
        <f t="shared" si="0"/>
        <v>0</v>
      </c>
      <c r="L37" s="98"/>
    </row>
    <row r="38" spans="1:12" s="50" customFormat="1" ht="42.65" customHeight="1" x14ac:dyDescent="0.35">
      <c r="A38" s="82">
        <v>26</v>
      </c>
      <c r="B38" s="77" t="s">
        <v>93</v>
      </c>
      <c r="C38" s="78" t="s">
        <v>94</v>
      </c>
      <c r="D38" s="78">
        <v>120</v>
      </c>
      <c r="E38" s="73" t="s">
        <v>106</v>
      </c>
      <c r="F38" s="78" t="s">
        <v>108</v>
      </c>
      <c r="G38" s="74"/>
      <c r="H38" s="73"/>
      <c r="I38" s="100"/>
      <c r="J38" s="97"/>
      <c r="K38" s="76">
        <f t="shared" si="0"/>
        <v>0</v>
      </c>
      <c r="L38" s="98"/>
    </row>
    <row r="39" spans="1:12" s="50" customFormat="1" ht="42.65" customHeight="1" x14ac:dyDescent="0.35">
      <c r="A39" s="82">
        <v>27</v>
      </c>
      <c r="B39" s="77" t="s">
        <v>304</v>
      </c>
      <c r="C39" s="78" t="s">
        <v>95</v>
      </c>
      <c r="D39" s="78">
        <v>1300</v>
      </c>
      <c r="E39" s="73" t="s">
        <v>106</v>
      </c>
      <c r="F39" s="78" t="s">
        <v>108</v>
      </c>
      <c r="G39" s="74"/>
      <c r="H39" s="73"/>
      <c r="I39" s="100"/>
      <c r="J39" s="97"/>
      <c r="K39" s="76">
        <f t="shared" si="0"/>
        <v>0</v>
      </c>
      <c r="L39" s="98"/>
    </row>
    <row r="40" spans="1:12" s="50" customFormat="1" ht="42.65" customHeight="1" x14ac:dyDescent="0.35">
      <c r="A40" s="82">
        <v>28</v>
      </c>
      <c r="B40" s="77" t="s">
        <v>96</v>
      </c>
      <c r="C40" s="78" t="s">
        <v>97</v>
      </c>
      <c r="D40" s="78">
        <v>1</v>
      </c>
      <c r="E40" s="73" t="s">
        <v>106</v>
      </c>
      <c r="F40" s="78" t="s">
        <v>107</v>
      </c>
      <c r="G40" s="74"/>
      <c r="H40" s="73"/>
      <c r="I40" s="100"/>
      <c r="J40" s="97"/>
      <c r="K40" s="76">
        <f t="shared" si="0"/>
        <v>0</v>
      </c>
      <c r="L40" s="98"/>
    </row>
    <row r="41" spans="1:12" s="50" customFormat="1" ht="42.65" customHeight="1" x14ac:dyDescent="0.35">
      <c r="A41" s="82">
        <v>29</v>
      </c>
      <c r="B41" s="77" t="s">
        <v>293</v>
      </c>
      <c r="C41" s="78" t="s">
        <v>98</v>
      </c>
      <c r="D41" s="78">
        <v>2</v>
      </c>
      <c r="E41" s="73" t="s">
        <v>106</v>
      </c>
      <c r="F41" s="78" t="s">
        <v>107</v>
      </c>
      <c r="G41" s="74"/>
      <c r="H41" s="73"/>
      <c r="I41" s="100"/>
      <c r="J41" s="97"/>
      <c r="K41" s="76">
        <f t="shared" si="0"/>
        <v>0</v>
      </c>
      <c r="L41" s="98"/>
    </row>
    <row r="42" spans="1:12" s="50" customFormat="1" ht="42.65" customHeight="1" x14ac:dyDescent="0.35">
      <c r="A42" s="82">
        <v>30</v>
      </c>
      <c r="B42" s="77" t="s">
        <v>452</v>
      </c>
      <c r="C42" s="78" t="s">
        <v>99</v>
      </c>
      <c r="D42" s="78">
        <v>6</v>
      </c>
      <c r="E42" s="73" t="s">
        <v>106</v>
      </c>
      <c r="F42" s="78" t="s">
        <v>107</v>
      </c>
      <c r="G42" s="74"/>
      <c r="H42" s="73"/>
      <c r="I42" s="100"/>
      <c r="J42" s="97"/>
      <c r="K42" s="76">
        <f t="shared" si="0"/>
        <v>0</v>
      </c>
      <c r="L42" s="98"/>
    </row>
    <row r="43" spans="1:12" s="50" customFormat="1" ht="42.65" customHeight="1" x14ac:dyDescent="0.35">
      <c r="A43" s="82">
        <v>31</v>
      </c>
      <c r="B43" s="77" t="s">
        <v>100</v>
      </c>
      <c r="C43" s="78" t="s">
        <v>101</v>
      </c>
      <c r="D43" s="78">
        <v>30</v>
      </c>
      <c r="E43" s="73" t="s">
        <v>106</v>
      </c>
      <c r="F43" s="78" t="s">
        <v>107</v>
      </c>
      <c r="G43" s="74"/>
      <c r="H43" s="73"/>
      <c r="I43" s="100"/>
      <c r="J43" s="97"/>
      <c r="K43" s="76">
        <f t="shared" si="0"/>
        <v>0</v>
      </c>
      <c r="L43" s="98"/>
    </row>
    <row r="44" spans="1:12" s="50" customFormat="1" ht="48" x14ac:dyDescent="0.35">
      <c r="A44" s="82">
        <v>32</v>
      </c>
      <c r="B44" s="77" t="s">
        <v>295</v>
      </c>
      <c r="C44" s="78" t="s">
        <v>101</v>
      </c>
      <c r="D44" s="78">
        <v>150</v>
      </c>
      <c r="E44" s="73" t="s">
        <v>106</v>
      </c>
      <c r="F44" s="78" t="s">
        <v>107</v>
      </c>
      <c r="G44" s="74"/>
      <c r="H44" s="73"/>
      <c r="I44" s="100"/>
      <c r="J44" s="97"/>
      <c r="K44" s="76">
        <f t="shared" si="0"/>
        <v>0</v>
      </c>
      <c r="L44" s="98"/>
    </row>
    <row r="45" spans="1:12" s="50" customFormat="1" ht="42.65" customHeight="1" x14ac:dyDescent="0.35">
      <c r="A45" s="82">
        <v>33</v>
      </c>
      <c r="B45" s="77" t="s">
        <v>296</v>
      </c>
      <c r="C45" s="78" t="s">
        <v>102</v>
      </c>
      <c r="D45" s="78">
        <v>12</v>
      </c>
      <c r="E45" s="73" t="s">
        <v>106</v>
      </c>
      <c r="F45" s="78" t="s">
        <v>107</v>
      </c>
      <c r="G45" s="74"/>
      <c r="H45" s="73"/>
      <c r="I45" s="100"/>
      <c r="J45" s="97"/>
      <c r="K45" s="76">
        <f t="shared" si="0"/>
        <v>0</v>
      </c>
      <c r="L45" s="98"/>
    </row>
    <row r="46" spans="1:12" s="50" customFormat="1" ht="27.65" customHeight="1" x14ac:dyDescent="0.35">
      <c r="A46" s="56" t="s">
        <v>105</v>
      </c>
      <c r="B46" s="54"/>
      <c r="C46" s="54"/>
      <c r="D46" s="54"/>
      <c r="E46" s="54"/>
      <c r="F46" s="54"/>
      <c r="G46" s="55"/>
      <c r="H46" s="55"/>
      <c r="I46" s="55"/>
      <c r="J46" s="57" t="s">
        <v>56</v>
      </c>
      <c r="K46" s="72">
        <f>SUM(K13:K45)</f>
        <v>0</v>
      </c>
      <c r="L46" s="99">
        <f>SUM(L13:L45)</f>
        <v>0</v>
      </c>
    </row>
    <row r="47" spans="1:12" x14ac:dyDescent="0.35">
      <c r="B47" s="51"/>
    </row>
    <row r="48" spans="1:12" x14ac:dyDescent="0.35">
      <c r="B48" s="52"/>
    </row>
    <row r="49" spans="2:2" x14ac:dyDescent="0.35">
      <c r="B49" s="53"/>
    </row>
  </sheetData>
  <sheetProtection algorithmName="SHA-512" hashValue="RMiRskobwGnyujoSzVq/Ap76IHmFsrjx5lRlAY0JfpGxUWpD1fW9dVmll/ZW3ph0DiptGm8wUkdh/mleJL5Vxw==" saltValue="OE/OB7oSNe+GAhfjgEcS8A==" spinCount="100000" sheet="1" insertColumns="0" insertRows="0" insertHyperlinks="0" deleteColumns="0" deleteRows="0" sort="0" autoFilter="0" pivotTables="0"/>
  <protectedRanges>
    <protectedRange sqref="G10:L45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79B6-4DA4-4E10-812A-85B24ACA0891}">
  <dimension ref="A2:L78"/>
  <sheetViews>
    <sheetView view="pageLayout" zoomScaleNormal="100" workbookViewId="0">
      <selection activeCell="C4" sqref="C4"/>
    </sheetView>
  </sheetViews>
  <sheetFormatPr defaultRowHeight="14.5" x14ac:dyDescent="0.35"/>
  <cols>
    <col min="1" max="1" width="7.26953125" customWidth="1"/>
    <col min="2" max="2" width="20.453125" customWidth="1"/>
    <col min="3" max="3" width="18.453125" style="113" customWidth="1"/>
    <col min="4" max="5" width="8.81640625" customWidth="1"/>
    <col min="6" max="6" width="10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109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141" t="s">
        <v>47</v>
      </c>
      <c r="B4" s="141"/>
      <c r="C4" s="109" t="str">
        <f>'Zał. nr 1 - Formularz ofertowy'!E3</f>
        <v>28/2024-RNA</v>
      </c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109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483</v>
      </c>
      <c r="B7" s="32" t="s">
        <v>491</v>
      </c>
      <c r="C7" s="109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144</v>
      </c>
      <c r="B8" s="10" t="str">
        <f>'Zał. nr 1 - Formularz ofertowy'!C43</f>
        <v>Odczynniki laboratoryjne dla laboratorium biologicznego/DMPK w Warszawie i w Łodzi</v>
      </c>
      <c r="C8" s="1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111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492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24" x14ac:dyDescent="0.35">
      <c r="A13" s="82">
        <v>1</v>
      </c>
      <c r="B13" s="83" t="s">
        <v>612</v>
      </c>
      <c r="C13" s="83" t="s">
        <v>613</v>
      </c>
      <c r="D13" s="73">
        <v>5</v>
      </c>
      <c r="E13" s="73" t="s">
        <v>611</v>
      </c>
      <c r="F13" s="78" t="s">
        <v>609</v>
      </c>
      <c r="G13" s="74"/>
      <c r="H13" s="73"/>
      <c r="I13" s="100"/>
      <c r="J13" s="103"/>
      <c r="K13" s="76">
        <f>I13*J13</f>
        <v>0</v>
      </c>
      <c r="L13" s="114"/>
    </row>
    <row r="14" spans="1:12" s="50" customFormat="1" ht="24" x14ac:dyDescent="0.35">
      <c r="A14" s="82">
        <v>2</v>
      </c>
      <c r="B14" s="83" t="s">
        <v>614</v>
      </c>
      <c r="C14" s="83" t="s">
        <v>615</v>
      </c>
      <c r="D14" s="73">
        <v>2</v>
      </c>
      <c r="E14" s="73" t="s">
        <v>611</v>
      </c>
      <c r="F14" s="78" t="s">
        <v>598</v>
      </c>
      <c r="G14" s="74"/>
      <c r="H14" s="73"/>
      <c r="I14" s="100"/>
      <c r="J14" s="103"/>
      <c r="K14" s="76">
        <f t="shared" ref="K14:K74" si="0">I14*J14</f>
        <v>0</v>
      </c>
      <c r="L14" s="114"/>
    </row>
    <row r="15" spans="1:12" s="50" customFormat="1" ht="24" x14ac:dyDescent="0.35">
      <c r="A15" s="82">
        <v>3</v>
      </c>
      <c r="B15" s="83" t="s">
        <v>616</v>
      </c>
      <c r="C15" s="83" t="s">
        <v>617</v>
      </c>
      <c r="D15" s="73">
        <v>3</v>
      </c>
      <c r="E15" s="73" t="s">
        <v>611</v>
      </c>
      <c r="F15" s="78" t="s">
        <v>593</v>
      </c>
      <c r="G15" s="74"/>
      <c r="H15" s="73"/>
      <c r="I15" s="100"/>
      <c r="J15" s="103"/>
      <c r="K15" s="76">
        <f t="shared" si="0"/>
        <v>0</v>
      </c>
      <c r="L15" s="114"/>
    </row>
    <row r="16" spans="1:12" s="50" customFormat="1" ht="24" x14ac:dyDescent="0.35">
      <c r="A16" s="82">
        <v>4</v>
      </c>
      <c r="B16" s="83" t="s">
        <v>618</v>
      </c>
      <c r="C16" s="83" t="s">
        <v>619</v>
      </c>
      <c r="D16" s="73">
        <v>2</v>
      </c>
      <c r="E16" s="73" t="s">
        <v>611</v>
      </c>
      <c r="F16" s="78" t="s">
        <v>593</v>
      </c>
      <c r="G16" s="74"/>
      <c r="H16" s="73"/>
      <c r="I16" s="100"/>
      <c r="J16" s="103"/>
      <c r="K16" s="76">
        <f t="shared" si="0"/>
        <v>0</v>
      </c>
      <c r="L16" s="114"/>
    </row>
    <row r="17" spans="1:12" s="50" customFormat="1" ht="32" customHeight="1" x14ac:dyDescent="0.35">
      <c r="A17" s="82">
        <v>5</v>
      </c>
      <c r="B17" s="77" t="s">
        <v>620</v>
      </c>
      <c r="C17" s="77" t="s">
        <v>621</v>
      </c>
      <c r="D17" s="78">
        <v>2</v>
      </c>
      <c r="E17" s="73" t="s">
        <v>611</v>
      </c>
      <c r="F17" s="78" t="s">
        <v>595</v>
      </c>
      <c r="G17" s="74"/>
      <c r="H17" s="73"/>
      <c r="I17" s="100"/>
      <c r="J17" s="103"/>
      <c r="K17" s="76">
        <f t="shared" si="0"/>
        <v>0</v>
      </c>
      <c r="L17" s="114"/>
    </row>
    <row r="18" spans="1:12" s="50" customFormat="1" ht="24" x14ac:dyDescent="0.35">
      <c r="A18" s="82">
        <v>6</v>
      </c>
      <c r="B18" s="77" t="s">
        <v>622</v>
      </c>
      <c r="C18" s="77" t="s">
        <v>623</v>
      </c>
      <c r="D18" s="78">
        <v>5</v>
      </c>
      <c r="E18" s="73" t="s">
        <v>611</v>
      </c>
      <c r="F18" s="78" t="s">
        <v>593</v>
      </c>
      <c r="G18" s="74"/>
      <c r="H18" s="73"/>
      <c r="I18" s="100"/>
      <c r="J18" s="103"/>
      <c r="K18" s="76">
        <f t="shared" si="0"/>
        <v>0</v>
      </c>
      <c r="L18" s="114"/>
    </row>
    <row r="19" spans="1:12" s="50" customFormat="1" ht="24" x14ac:dyDescent="0.35">
      <c r="A19" s="82">
        <v>7</v>
      </c>
      <c r="B19" s="77" t="s">
        <v>624</v>
      </c>
      <c r="C19" s="92" t="s">
        <v>625</v>
      </c>
      <c r="D19" s="78">
        <v>3</v>
      </c>
      <c r="E19" s="73" t="s">
        <v>611</v>
      </c>
      <c r="F19" s="78" t="s">
        <v>604</v>
      </c>
      <c r="G19" s="74"/>
      <c r="H19" s="73"/>
      <c r="I19" s="100"/>
      <c r="J19" s="103"/>
      <c r="K19" s="76">
        <f t="shared" si="0"/>
        <v>0</v>
      </c>
      <c r="L19" s="114"/>
    </row>
    <row r="20" spans="1:12" s="50" customFormat="1" ht="72" x14ac:dyDescent="0.35">
      <c r="A20" s="82">
        <v>8</v>
      </c>
      <c r="B20" s="77" t="s">
        <v>626</v>
      </c>
      <c r="C20" s="77" t="s">
        <v>627</v>
      </c>
      <c r="D20" s="78">
        <v>3</v>
      </c>
      <c r="E20" s="73" t="s">
        <v>611</v>
      </c>
      <c r="F20" s="78" t="s">
        <v>728</v>
      </c>
      <c r="G20" s="74"/>
      <c r="H20" s="73"/>
      <c r="I20" s="100"/>
      <c r="J20" s="103"/>
      <c r="K20" s="76">
        <f t="shared" si="0"/>
        <v>0</v>
      </c>
      <c r="L20" s="114"/>
    </row>
    <row r="21" spans="1:12" s="50" customFormat="1" ht="24" x14ac:dyDescent="0.35">
      <c r="A21" s="82">
        <v>9</v>
      </c>
      <c r="B21" s="77" t="s">
        <v>628</v>
      </c>
      <c r="C21" s="77" t="s">
        <v>629</v>
      </c>
      <c r="D21" s="78">
        <v>3</v>
      </c>
      <c r="E21" s="73" t="s">
        <v>611</v>
      </c>
      <c r="F21" s="78" t="s">
        <v>593</v>
      </c>
      <c r="G21" s="74"/>
      <c r="H21" s="73"/>
      <c r="I21" s="100"/>
      <c r="J21" s="103"/>
      <c r="K21" s="76">
        <f t="shared" si="0"/>
        <v>0</v>
      </c>
      <c r="L21" s="114"/>
    </row>
    <row r="22" spans="1:12" s="50" customFormat="1" ht="24" customHeight="1" x14ac:dyDescent="0.35">
      <c r="A22" s="82">
        <v>10</v>
      </c>
      <c r="B22" s="77" t="s">
        <v>630</v>
      </c>
      <c r="C22" s="77" t="s">
        <v>631</v>
      </c>
      <c r="D22" s="78">
        <v>3</v>
      </c>
      <c r="E22" s="73" t="s">
        <v>611</v>
      </c>
      <c r="F22" s="78" t="s">
        <v>593</v>
      </c>
      <c r="G22" s="74"/>
      <c r="H22" s="73"/>
      <c r="I22" s="100"/>
      <c r="J22" s="103"/>
      <c r="K22" s="76">
        <f t="shared" si="0"/>
        <v>0</v>
      </c>
      <c r="L22" s="114"/>
    </row>
    <row r="23" spans="1:12" s="50" customFormat="1" ht="40.5" customHeight="1" x14ac:dyDescent="0.35">
      <c r="A23" s="82">
        <v>11</v>
      </c>
      <c r="B23" s="77" t="s">
        <v>632</v>
      </c>
      <c r="C23" s="77" t="s">
        <v>633</v>
      </c>
      <c r="D23" s="78">
        <v>3</v>
      </c>
      <c r="E23" s="73" t="s">
        <v>611</v>
      </c>
      <c r="F23" s="78" t="s">
        <v>597</v>
      </c>
      <c r="G23" s="74"/>
      <c r="H23" s="73"/>
      <c r="I23" s="100"/>
      <c r="J23" s="103"/>
      <c r="K23" s="76">
        <f t="shared" si="0"/>
        <v>0</v>
      </c>
      <c r="L23" s="114"/>
    </row>
    <row r="24" spans="1:12" s="50" customFormat="1" ht="24" customHeight="1" x14ac:dyDescent="0.35">
      <c r="A24" s="82">
        <v>12</v>
      </c>
      <c r="B24" s="77" t="s">
        <v>634</v>
      </c>
      <c r="C24" s="77" t="s">
        <v>635</v>
      </c>
      <c r="D24" s="78">
        <v>3</v>
      </c>
      <c r="E24" s="73" t="s">
        <v>611</v>
      </c>
      <c r="F24" s="78" t="s">
        <v>609</v>
      </c>
      <c r="G24" s="74"/>
      <c r="H24" s="73"/>
      <c r="I24" s="100"/>
      <c r="J24" s="103"/>
      <c r="K24" s="76">
        <f t="shared" si="0"/>
        <v>0</v>
      </c>
      <c r="L24" s="114"/>
    </row>
    <row r="25" spans="1:12" s="50" customFormat="1" ht="24" x14ac:dyDescent="0.35">
      <c r="A25" s="82">
        <v>13</v>
      </c>
      <c r="B25" s="77" t="s">
        <v>636</v>
      </c>
      <c r="C25" s="77" t="s">
        <v>637</v>
      </c>
      <c r="D25" s="78">
        <v>3</v>
      </c>
      <c r="E25" s="73" t="s">
        <v>611</v>
      </c>
      <c r="F25" s="78" t="s">
        <v>729</v>
      </c>
      <c r="G25" s="74"/>
      <c r="H25" s="73"/>
      <c r="I25" s="100"/>
      <c r="J25" s="103"/>
      <c r="K25" s="76">
        <f t="shared" si="0"/>
        <v>0</v>
      </c>
      <c r="L25" s="114"/>
    </row>
    <row r="26" spans="1:12" s="50" customFormat="1" ht="24" customHeight="1" x14ac:dyDescent="0.35">
      <c r="A26" s="82">
        <v>14</v>
      </c>
      <c r="B26" s="77" t="s">
        <v>638</v>
      </c>
      <c r="C26" s="77" t="s">
        <v>639</v>
      </c>
      <c r="D26" s="78">
        <v>3</v>
      </c>
      <c r="E26" s="73" t="s">
        <v>611</v>
      </c>
      <c r="F26" s="78" t="s">
        <v>591</v>
      </c>
      <c r="G26" s="74"/>
      <c r="H26" s="73"/>
      <c r="I26" s="100"/>
      <c r="J26" s="103"/>
      <c r="K26" s="76">
        <f t="shared" si="0"/>
        <v>0</v>
      </c>
      <c r="L26" s="114"/>
    </row>
    <row r="27" spans="1:12" s="50" customFormat="1" ht="24" x14ac:dyDescent="0.35">
      <c r="A27" s="82">
        <v>15</v>
      </c>
      <c r="B27" s="77" t="s">
        <v>638</v>
      </c>
      <c r="C27" s="77" t="s">
        <v>640</v>
      </c>
      <c r="D27" s="78">
        <v>20</v>
      </c>
      <c r="E27" s="73" t="s">
        <v>611</v>
      </c>
      <c r="F27" s="78" t="s">
        <v>728</v>
      </c>
      <c r="G27" s="74"/>
      <c r="H27" s="73"/>
      <c r="I27" s="100"/>
      <c r="J27" s="103"/>
      <c r="K27" s="76">
        <f t="shared" si="0"/>
        <v>0</v>
      </c>
      <c r="L27" s="114"/>
    </row>
    <row r="28" spans="1:12" s="50" customFormat="1" ht="24" x14ac:dyDescent="0.35">
      <c r="A28" s="82">
        <v>16</v>
      </c>
      <c r="B28" s="77" t="s">
        <v>638</v>
      </c>
      <c r="C28" s="77" t="s">
        <v>640</v>
      </c>
      <c r="D28" s="78">
        <v>5</v>
      </c>
      <c r="E28" s="73" t="s">
        <v>611</v>
      </c>
      <c r="F28" s="78" t="s">
        <v>730</v>
      </c>
      <c r="G28" s="74"/>
      <c r="H28" s="73"/>
      <c r="I28" s="100"/>
      <c r="J28" s="103"/>
      <c r="K28" s="76">
        <f t="shared" si="0"/>
        <v>0</v>
      </c>
      <c r="L28" s="114"/>
    </row>
    <row r="29" spans="1:12" s="50" customFormat="1" ht="24" x14ac:dyDescent="0.35">
      <c r="A29" s="82">
        <v>17</v>
      </c>
      <c r="B29" s="77" t="s">
        <v>641</v>
      </c>
      <c r="C29" s="77" t="s">
        <v>642</v>
      </c>
      <c r="D29" s="78">
        <v>3</v>
      </c>
      <c r="E29" s="73" t="s">
        <v>611</v>
      </c>
      <c r="F29" s="78" t="s">
        <v>731</v>
      </c>
      <c r="G29" s="74"/>
      <c r="H29" s="73"/>
      <c r="I29" s="100"/>
      <c r="J29" s="103"/>
      <c r="K29" s="76">
        <f t="shared" si="0"/>
        <v>0</v>
      </c>
      <c r="L29" s="114"/>
    </row>
    <row r="30" spans="1:12" s="50" customFormat="1" ht="24" x14ac:dyDescent="0.35">
      <c r="A30" s="82">
        <v>18</v>
      </c>
      <c r="B30" s="77" t="s">
        <v>643</v>
      </c>
      <c r="C30" s="77" t="s">
        <v>644</v>
      </c>
      <c r="D30" s="78">
        <v>3</v>
      </c>
      <c r="E30" s="73" t="s">
        <v>611</v>
      </c>
      <c r="F30" s="78" t="s">
        <v>732</v>
      </c>
      <c r="G30" s="74"/>
      <c r="H30" s="73"/>
      <c r="I30" s="100"/>
      <c r="J30" s="103"/>
      <c r="K30" s="76">
        <f t="shared" si="0"/>
        <v>0</v>
      </c>
      <c r="L30" s="114"/>
    </row>
    <row r="31" spans="1:12" s="50" customFormat="1" ht="36" x14ac:dyDescent="0.35">
      <c r="A31" s="82">
        <v>19</v>
      </c>
      <c r="B31" s="77" t="s">
        <v>645</v>
      </c>
      <c r="C31" s="77" t="s">
        <v>646</v>
      </c>
      <c r="D31" s="78">
        <v>3</v>
      </c>
      <c r="E31" s="73" t="s">
        <v>611</v>
      </c>
      <c r="F31" s="78" t="s">
        <v>605</v>
      </c>
      <c r="G31" s="74"/>
      <c r="H31" s="73"/>
      <c r="I31" s="100"/>
      <c r="J31" s="103"/>
      <c r="K31" s="76">
        <f t="shared" si="0"/>
        <v>0</v>
      </c>
      <c r="L31" s="114"/>
    </row>
    <row r="32" spans="1:12" s="50" customFormat="1" ht="36" x14ac:dyDescent="0.35">
      <c r="A32" s="82">
        <v>20</v>
      </c>
      <c r="B32" s="77" t="s">
        <v>519</v>
      </c>
      <c r="C32" s="77" t="s">
        <v>647</v>
      </c>
      <c r="D32" s="78">
        <v>3</v>
      </c>
      <c r="E32" s="73" t="s">
        <v>611</v>
      </c>
      <c r="F32" s="78" t="s">
        <v>729</v>
      </c>
      <c r="G32" s="74"/>
      <c r="H32" s="73"/>
      <c r="I32" s="100"/>
      <c r="J32" s="103"/>
      <c r="K32" s="76">
        <f t="shared" si="0"/>
        <v>0</v>
      </c>
      <c r="L32" s="114"/>
    </row>
    <row r="33" spans="1:12" s="50" customFormat="1" ht="48" x14ac:dyDescent="0.35">
      <c r="A33" s="82">
        <v>21</v>
      </c>
      <c r="B33" s="77" t="s">
        <v>648</v>
      </c>
      <c r="C33" s="77" t="s">
        <v>649</v>
      </c>
      <c r="D33" s="78">
        <v>3</v>
      </c>
      <c r="E33" s="73" t="s">
        <v>611</v>
      </c>
      <c r="F33" s="78" t="s">
        <v>733</v>
      </c>
      <c r="G33" s="74"/>
      <c r="H33" s="73"/>
      <c r="I33" s="100"/>
      <c r="J33" s="103"/>
      <c r="K33" s="76">
        <f t="shared" si="0"/>
        <v>0</v>
      </c>
      <c r="L33" s="114"/>
    </row>
    <row r="34" spans="1:12" s="50" customFormat="1" ht="24" x14ac:dyDescent="0.35">
      <c r="A34" s="82">
        <v>22</v>
      </c>
      <c r="B34" s="77" t="s">
        <v>523</v>
      </c>
      <c r="C34" s="77" t="s">
        <v>650</v>
      </c>
      <c r="D34" s="78">
        <v>3</v>
      </c>
      <c r="E34" s="73" t="s">
        <v>611</v>
      </c>
      <c r="F34" s="78" t="s">
        <v>593</v>
      </c>
      <c r="G34" s="74"/>
      <c r="H34" s="73"/>
      <c r="I34" s="100"/>
      <c r="J34" s="103"/>
      <c r="K34" s="76">
        <f t="shared" si="0"/>
        <v>0</v>
      </c>
      <c r="L34" s="114"/>
    </row>
    <row r="35" spans="1:12" s="50" customFormat="1" ht="48" x14ac:dyDescent="0.35">
      <c r="A35" s="82">
        <v>23</v>
      </c>
      <c r="B35" s="77" t="s">
        <v>651</v>
      </c>
      <c r="C35" s="77" t="s">
        <v>652</v>
      </c>
      <c r="D35" s="78">
        <v>3</v>
      </c>
      <c r="E35" s="73" t="s">
        <v>611</v>
      </c>
      <c r="F35" s="78" t="s">
        <v>438</v>
      </c>
      <c r="G35" s="74"/>
      <c r="H35" s="73"/>
      <c r="I35" s="100"/>
      <c r="J35" s="103"/>
      <c r="K35" s="76">
        <f t="shared" si="0"/>
        <v>0</v>
      </c>
      <c r="L35" s="114"/>
    </row>
    <row r="36" spans="1:12" s="50" customFormat="1" ht="72" x14ac:dyDescent="0.35">
      <c r="A36" s="82">
        <v>24</v>
      </c>
      <c r="B36" s="77" t="s">
        <v>653</v>
      </c>
      <c r="C36" s="77" t="s">
        <v>654</v>
      </c>
      <c r="D36" s="78">
        <v>3</v>
      </c>
      <c r="E36" s="73" t="s">
        <v>611</v>
      </c>
      <c r="F36" s="78" t="s">
        <v>734</v>
      </c>
      <c r="G36" s="74"/>
      <c r="H36" s="73"/>
      <c r="I36" s="100"/>
      <c r="J36" s="103"/>
      <c r="K36" s="76">
        <f t="shared" si="0"/>
        <v>0</v>
      </c>
      <c r="L36" s="114"/>
    </row>
    <row r="37" spans="1:12" s="50" customFormat="1" ht="72" x14ac:dyDescent="0.35">
      <c r="A37" s="82">
        <v>25</v>
      </c>
      <c r="B37" s="77" t="s">
        <v>655</v>
      </c>
      <c r="C37" s="77" t="s">
        <v>656</v>
      </c>
      <c r="D37" s="78">
        <v>3</v>
      </c>
      <c r="E37" s="73" t="s">
        <v>611</v>
      </c>
      <c r="F37" s="78" t="s">
        <v>608</v>
      </c>
      <c r="G37" s="74"/>
      <c r="H37" s="73"/>
      <c r="I37" s="100"/>
      <c r="J37" s="103"/>
      <c r="K37" s="76">
        <f t="shared" si="0"/>
        <v>0</v>
      </c>
      <c r="L37" s="114"/>
    </row>
    <row r="38" spans="1:12" s="50" customFormat="1" ht="24" x14ac:dyDescent="0.35">
      <c r="A38" s="82">
        <v>26</v>
      </c>
      <c r="B38" s="77" t="s">
        <v>657</v>
      </c>
      <c r="C38" s="77" t="s">
        <v>658</v>
      </c>
      <c r="D38" s="78">
        <v>3</v>
      </c>
      <c r="E38" s="73" t="s">
        <v>611</v>
      </c>
      <c r="F38" s="78" t="s">
        <v>597</v>
      </c>
      <c r="G38" s="74"/>
      <c r="H38" s="73"/>
      <c r="I38" s="100"/>
      <c r="J38" s="103"/>
      <c r="K38" s="76">
        <f t="shared" si="0"/>
        <v>0</v>
      </c>
      <c r="L38" s="114"/>
    </row>
    <row r="39" spans="1:12" s="50" customFormat="1" ht="24" x14ac:dyDescent="0.35">
      <c r="A39" s="82">
        <v>27</v>
      </c>
      <c r="B39" s="77" t="s">
        <v>659</v>
      </c>
      <c r="C39" s="77" t="s">
        <v>660</v>
      </c>
      <c r="D39" s="78">
        <v>3</v>
      </c>
      <c r="E39" s="73" t="s">
        <v>611</v>
      </c>
      <c r="F39" s="78" t="s">
        <v>609</v>
      </c>
      <c r="G39" s="74"/>
      <c r="H39" s="73"/>
      <c r="I39" s="100"/>
      <c r="J39" s="103"/>
      <c r="K39" s="76">
        <f t="shared" si="0"/>
        <v>0</v>
      </c>
      <c r="L39" s="114"/>
    </row>
    <row r="40" spans="1:12" s="50" customFormat="1" ht="24" x14ac:dyDescent="0.35">
      <c r="A40" s="82">
        <v>28</v>
      </c>
      <c r="B40" s="77" t="s">
        <v>661</v>
      </c>
      <c r="C40" s="77" t="s">
        <v>662</v>
      </c>
      <c r="D40" s="78">
        <v>3</v>
      </c>
      <c r="E40" s="73" t="s">
        <v>611</v>
      </c>
      <c r="F40" s="78" t="s">
        <v>604</v>
      </c>
      <c r="G40" s="74"/>
      <c r="H40" s="73"/>
      <c r="I40" s="100"/>
      <c r="J40" s="103"/>
      <c r="K40" s="76">
        <f t="shared" si="0"/>
        <v>0</v>
      </c>
      <c r="L40" s="114"/>
    </row>
    <row r="41" spans="1:12" s="50" customFormat="1" ht="24" x14ac:dyDescent="0.35">
      <c r="A41" s="82">
        <v>29</v>
      </c>
      <c r="B41" s="77" t="s">
        <v>663</v>
      </c>
      <c r="C41" s="77" t="s">
        <v>664</v>
      </c>
      <c r="D41" s="78">
        <v>3</v>
      </c>
      <c r="E41" s="73" t="s">
        <v>611</v>
      </c>
      <c r="F41" s="78" t="s">
        <v>609</v>
      </c>
      <c r="G41" s="74"/>
      <c r="H41" s="73"/>
      <c r="I41" s="100"/>
      <c r="J41" s="103"/>
      <c r="K41" s="76">
        <f t="shared" si="0"/>
        <v>0</v>
      </c>
      <c r="L41" s="114"/>
    </row>
    <row r="42" spans="1:12" s="50" customFormat="1" ht="24" x14ac:dyDescent="0.35">
      <c r="A42" s="82">
        <v>30</v>
      </c>
      <c r="B42" s="77" t="s">
        <v>665</v>
      </c>
      <c r="C42" s="77" t="s">
        <v>666</v>
      </c>
      <c r="D42" s="78">
        <v>3</v>
      </c>
      <c r="E42" s="73" t="s">
        <v>611</v>
      </c>
      <c r="F42" s="78" t="s">
        <v>609</v>
      </c>
      <c r="G42" s="74"/>
      <c r="H42" s="73"/>
      <c r="I42" s="100"/>
      <c r="J42" s="103"/>
      <c r="K42" s="76">
        <f t="shared" si="0"/>
        <v>0</v>
      </c>
      <c r="L42" s="114"/>
    </row>
    <row r="43" spans="1:12" s="50" customFormat="1" ht="24" x14ac:dyDescent="0.35">
      <c r="A43" s="82">
        <v>31</v>
      </c>
      <c r="B43" s="77" t="s">
        <v>667</v>
      </c>
      <c r="C43" s="77" t="s">
        <v>668</v>
      </c>
      <c r="D43" s="78">
        <v>3</v>
      </c>
      <c r="E43" s="73" t="s">
        <v>611</v>
      </c>
      <c r="F43" s="78" t="s">
        <v>593</v>
      </c>
      <c r="G43" s="74"/>
      <c r="H43" s="73"/>
      <c r="I43" s="100"/>
      <c r="J43" s="103"/>
      <c r="K43" s="76">
        <f t="shared" si="0"/>
        <v>0</v>
      </c>
      <c r="L43" s="114"/>
    </row>
    <row r="44" spans="1:12" s="50" customFormat="1" ht="36" x14ac:dyDescent="0.35">
      <c r="A44" s="82">
        <v>32</v>
      </c>
      <c r="B44" s="77" t="s">
        <v>669</v>
      </c>
      <c r="C44" s="77" t="s">
        <v>670</v>
      </c>
      <c r="D44" s="78">
        <v>3</v>
      </c>
      <c r="E44" s="73" t="s">
        <v>611</v>
      </c>
      <c r="F44" s="78" t="s">
        <v>593</v>
      </c>
      <c r="G44" s="74"/>
      <c r="H44" s="73"/>
      <c r="I44" s="100"/>
      <c r="J44" s="103"/>
      <c r="K44" s="76">
        <f t="shared" si="0"/>
        <v>0</v>
      </c>
      <c r="L44" s="114"/>
    </row>
    <row r="45" spans="1:12" s="50" customFormat="1" ht="24" x14ac:dyDescent="0.35">
      <c r="A45" s="82">
        <v>33</v>
      </c>
      <c r="B45" s="77" t="s">
        <v>671</v>
      </c>
      <c r="C45" s="92" t="s">
        <v>672</v>
      </c>
      <c r="D45" s="78">
        <v>3</v>
      </c>
      <c r="E45" s="73" t="s">
        <v>611</v>
      </c>
      <c r="F45" s="78" t="s">
        <v>595</v>
      </c>
      <c r="G45" s="74"/>
      <c r="H45" s="73"/>
      <c r="I45" s="100"/>
      <c r="J45" s="103"/>
      <c r="K45" s="76">
        <f t="shared" si="0"/>
        <v>0</v>
      </c>
      <c r="L45" s="114"/>
    </row>
    <row r="46" spans="1:12" s="50" customFormat="1" ht="24" x14ac:dyDescent="0.35">
      <c r="A46" s="82">
        <v>34</v>
      </c>
      <c r="B46" s="77" t="s">
        <v>673</v>
      </c>
      <c r="C46" s="92" t="s">
        <v>674</v>
      </c>
      <c r="D46" s="78">
        <v>3</v>
      </c>
      <c r="E46" s="73" t="s">
        <v>611</v>
      </c>
      <c r="F46" s="78" t="s">
        <v>593</v>
      </c>
      <c r="G46" s="74"/>
      <c r="H46" s="73"/>
      <c r="I46" s="100"/>
      <c r="J46" s="103"/>
      <c r="K46" s="76">
        <f t="shared" si="0"/>
        <v>0</v>
      </c>
      <c r="L46" s="114"/>
    </row>
    <row r="47" spans="1:12" s="50" customFormat="1" ht="24" x14ac:dyDescent="0.35">
      <c r="A47" s="82">
        <v>35</v>
      </c>
      <c r="B47" s="77" t="s">
        <v>675</v>
      </c>
      <c r="C47" s="77" t="s">
        <v>676</v>
      </c>
      <c r="D47" s="78">
        <v>3</v>
      </c>
      <c r="E47" s="73" t="s">
        <v>611</v>
      </c>
      <c r="F47" s="78" t="s">
        <v>441</v>
      </c>
      <c r="G47" s="74"/>
      <c r="H47" s="73"/>
      <c r="I47" s="100"/>
      <c r="J47" s="103"/>
      <c r="K47" s="76">
        <f t="shared" si="0"/>
        <v>0</v>
      </c>
      <c r="L47" s="114"/>
    </row>
    <row r="48" spans="1:12" s="50" customFormat="1" ht="24" x14ac:dyDescent="0.35">
      <c r="A48" s="82">
        <v>36</v>
      </c>
      <c r="B48" s="77" t="s">
        <v>677</v>
      </c>
      <c r="C48" s="77" t="s">
        <v>678</v>
      </c>
      <c r="D48" s="78">
        <v>3</v>
      </c>
      <c r="E48" s="73" t="s">
        <v>611</v>
      </c>
      <c r="F48" s="78" t="s">
        <v>606</v>
      </c>
      <c r="G48" s="74"/>
      <c r="H48" s="73"/>
      <c r="I48" s="100"/>
      <c r="J48" s="103"/>
      <c r="K48" s="76">
        <f t="shared" si="0"/>
        <v>0</v>
      </c>
      <c r="L48" s="114"/>
    </row>
    <row r="49" spans="1:12" s="50" customFormat="1" ht="24" x14ac:dyDescent="0.35">
      <c r="A49" s="82">
        <v>37</v>
      </c>
      <c r="B49" s="77" t="s">
        <v>679</v>
      </c>
      <c r="C49" s="77" t="s">
        <v>680</v>
      </c>
      <c r="D49" s="78">
        <v>3</v>
      </c>
      <c r="E49" s="73" t="s">
        <v>611</v>
      </c>
      <c r="F49" s="78" t="s">
        <v>735</v>
      </c>
      <c r="G49" s="74"/>
      <c r="H49" s="73"/>
      <c r="I49" s="100"/>
      <c r="J49" s="103"/>
      <c r="K49" s="76">
        <f t="shared" si="0"/>
        <v>0</v>
      </c>
      <c r="L49" s="114"/>
    </row>
    <row r="50" spans="1:12" s="50" customFormat="1" ht="24" x14ac:dyDescent="0.35">
      <c r="A50" s="82">
        <v>38</v>
      </c>
      <c r="B50" s="77" t="s">
        <v>681</v>
      </c>
      <c r="C50" s="77" t="s">
        <v>682</v>
      </c>
      <c r="D50" s="78">
        <v>3</v>
      </c>
      <c r="E50" s="73" t="s">
        <v>611</v>
      </c>
      <c r="F50" s="78" t="s">
        <v>441</v>
      </c>
      <c r="G50" s="74"/>
      <c r="H50" s="73"/>
      <c r="I50" s="100"/>
      <c r="J50" s="103"/>
      <c r="K50" s="76">
        <f t="shared" si="0"/>
        <v>0</v>
      </c>
      <c r="L50" s="114"/>
    </row>
    <row r="51" spans="1:12" s="50" customFormat="1" ht="24" x14ac:dyDescent="0.35">
      <c r="A51" s="82">
        <v>39</v>
      </c>
      <c r="B51" s="77" t="s">
        <v>683</v>
      </c>
      <c r="C51" s="77" t="s">
        <v>684</v>
      </c>
      <c r="D51" s="78">
        <v>3</v>
      </c>
      <c r="E51" s="73" t="s">
        <v>611</v>
      </c>
      <c r="F51" s="78" t="s">
        <v>594</v>
      </c>
      <c r="G51" s="74"/>
      <c r="H51" s="73"/>
      <c r="I51" s="100"/>
      <c r="J51" s="103"/>
      <c r="K51" s="76">
        <f t="shared" si="0"/>
        <v>0</v>
      </c>
      <c r="L51" s="114"/>
    </row>
    <row r="52" spans="1:12" s="50" customFormat="1" ht="24" x14ac:dyDescent="0.35">
      <c r="A52" s="82">
        <v>40</v>
      </c>
      <c r="B52" s="77" t="s">
        <v>685</v>
      </c>
      <c r="C52" s="77" t="s">
        <v>686</v>
      </c>
      <c r="D52" s="78">
        <v>20</v>
      </c>
      <c r="E52" s="73" t="s">
        <v>611</v>
      </c>
      <c r="F52" s="78" t="s">
        <v>610</v>
      </c>
      <c r="G52" s="74"/>
      <c r="H52" s="73"/>
      <c r="I52" s="100"/>
      <c r="J52" s="103"/>
      <c r="K52" s="76">
        <f t="shared" si="0"/>
        <v>0</v>
      </c>
      <c r="L52" s="114"/>
    </row>
    <row r="53" spans="1:12" s="50" customFormat="1" ht="60" x14ac:dyDescent="0.35">
      <c r="A53" s="82">
        <v>41</v>
      </c>
      <c r="B53" s="77" t="s">
        <v>687</v>
      </c>
      <c r="C53" s="77" t="s">
        <v>688</v>
      </c>
      <c r="D53" s="78">
        <v>3</v>
      </c>
      <c r="E53" s="73" t="s">
        <v>611</v>
      </c>
      <c r="F53" s="78" t="s">
        <v>609</v>
      </c>
      <c r="G53" s="74"/>
      <c r="H53" s="73"/>
      <c r="I53" s="100"/>
      <c r="J53" s="103"/>
      <c r="K53" s="76">
        <f t="shared" si="0"/>
        <v>0</v>
      </c>
      <c r="L53" s="114"/>
    </row>
    <row r="54" spans="1:12" s="50" customFormat="1" ht="36" x14ac:dyDescent="0.35">
      <c r="A54" s="82">
        <v>42</v>
      </c>
      <c r="B54" s="77" t="s">
        <v>689</v>
      </c>
      <c r="C54" s="77" t="s">
        <v>690</v>
      </c>
      <c r="D54" s="78">
        <v>3</v>
      </c>
      <c r="E54" s="73" t="s">
        <v>611</v>
      </c>
      <c r="F54" s="78" t="s">
        <v>606</v>
      </c>
      <c r="G54" s="74"/>
      <c r="H54" s="73"/>
      <c r="I54" s="100"/>
      <c r="J54" s="103"/>
      <c r="K54" s="76">
        <f t="shared" si="0"/>
        <v>0</v>
      </c>
      <c r="L54" s="114"/>
    </row>
    <row r="55" spans="1:12" s="50" customFormat="1" ht="60" x14ac:dyDescent="0.35">
      <c r="A55" s="82">
        <v>43</v>
      </c>
      <c r="B55" s="77" t="s">
        <v>691</v>
      </c>
      <c r="C55" s="77" t="s">
        <v>692</v>
      </c>
      <c r="D55" s="78">
        <v>10</v>
      </c>
      <c r="E55" s="73" t="s">
        <v>611</v>
      </c>
      <c r="F55" s="78" t="s">
        <v>736</v>
      </c>
      <c r="G55" s="74"/>
      <c r="H55" s="73"/>
      <c r="I55" s="100"/>
      <c r="J55" s="103"/>
      <c r="K55" s="76">
        <f t="shared" si="0"/>
        <v>0</v>
      </c>
      <c r="L55" s="114"/>
    </row>
    <row r="56" spans="1:12" s="50" customFormat="1" ht="60" x14ac:dyDescent="0.35">
      <c r="A56" s="82">
        <v>44</v>
      </c>
      <c r="B56" s="77" t="s">
        <v>691</v>
      </c>
      <c r="C56" s="77" t="s">
        <v>693</v>
      </c>
      <c r="D56" s="78">
        <v>10</v>
      </c>
      <c r="E56" s="73" t="s">
        <v>611</v>
      </c>
      <c r="F56" s="78" t="s">
        <v>736</v>
      </c>
      <c r="G56" s="74"/>
      <c r="H56" s="73"/>
      <c r="I56" s="100"/>
      <c r="J56" s="103"/>
      <c r="K56" s="76">
        <f t="shared" si="0"/>
        <v>0</v>
      </c>
      <c r="L56" s="114"/>
    </row>
    <row r="57" spans="1:12" s="50" customFormat="1" ht="36" customHeight="1" x14ac:dyDescent="0.35">
      <c r="A57" s="82">
        <v>45</v>
      </c>
      <c r="B57" s="77" t="s">
        <v>694</v>
      </c>
      <c r="C57" s="77" t="s">
        <v>695</v>
      </c>
      <c r="D57" s="78">
        <v>3</v>
      </c>
      <c r="E57" s="73" t="s">
        <v>611</v>
      </c>
      <c r="F57" s="78" t="s">
        <v>594</v>
      </c>
      <c r="G57" s="74"/>
      <c r="H57" s="73"/>
      <c r="I57" s="100"/>
      <c r="J57" s="103"/>
      <c r="K57" s="76">
        <f t="shared" si="0"/>
        <v>0</v>
      </c>
      <c r="L57" s="114"/>
    </row>
    <row r="58" spans="1:12" s="50" customFormat="1" ht="36" x14ac:dyDescent="0.35">
      <c r="A58" s="82">
        <v>46</v>
      </c>
      <c r="B58" s="77" t="s">
        <v>696</v>
      </c>
      <c r="C58" s="77" t="s">
        <v>697</v>
      </c>
      <c r="D58" s="78">
        <v>3</v>
      </c>
      <c r="E58" s="73" t="s">
        <v>611</v>
      </c>
      <c r="F58" s="78" t="s">
        <v>591</v>
      </c>
      <c r="G58" s="74"/>
      <c r="H58" s="73"/>
      <c r="I58" s="100"/>
      <c r="J58" s="103"/>
      <c r="K58" s="76">
        <f t="shared" si="0"/>
        <v>0</v>
      </c>
      <c r="L58" s="114"/>
    </row>
    <row r="59" spans="1:12" s="50" customFormat="1" ht="24" x14ac:dyDescent="0.35">
      <c r="A59" s="82">
        <v>47</v>
      </c>
      <c r="B59" s="77" t="s">
        <v>698</v>
      </c>
      <c r="C59" s="77" t="s">
        <v>699</v>
      </c>
      <c r="D59" s="78">
        <v>3</v>
      </c>
      <c r="E59" s="73" t="s">
        <v>611</v>
      </c>
      <c r="F59" s="78" t="s">
        <v>593</v>
      </c>
      <c r="G59" s="74"/>
      <c r="H59" s="73"/>
      <c r="I59" s="100"/>
      <c r="J59" s="103"/>
      <c r="K59" s="76">
        <f t="shared" si="0"/>
        <v>0</v>
      </c>
      <c r="L59" s="114"/>
    </row>
    <row r="60" spans="1:12" s="50" customFormat="1" ht="24" x14ac:dyDescent="0.35">
      <c r="A60" s="82">
        <v>48</v>
      </c>
      <c r="B60" s="77" t="s">
        <v>700</v>
      </c>
      <c r="C60" s="77" t="s">
        <v>701</v>
      </c>
      <c r="D60" s="78">
        <v>3</v>
      </c>
      <c r="E60" s="73" t="s">
        <v>611</v>
      </c>
      <c r="F60" s="78" t="s">
        <v>442</v>
      </c>
      <c r="G60" s="74"/>
      <c r="H60" s="73"/>
      <c r="I60" s="100"/>
      <c r="J60" s="103"/>
      <c r="K60" s="76">
        <f t="shared" si="0"/>
        <v>0</v>
      </c>
      <c r="L60" s="114"/>
    </row>
    <row r="61" spans="1:12" s="50" customFormat="1" ht="84" x14ac:dyDescent="0.35">
      <c r="A61" s="82">
        <v>49</v>
      </c>
      <c r="B61" s="77" t="s">
        <v>702</v>
      </c>
      <c r="C61" s="77" t="s">
        <v>703</v>
      </c>
      <c r="D61" s="78">
        <v>15</v>
      </c>
      <c r="E61" s="73" t="s">
        <v>611</v>
      </c>
      <c r="F61" s="78" t="s">
        <v>736</v>
      </c>
      <c r="G61" s="74"/>
      <c r="H61" s="73"/>
      <c r="I61" s="100"/>
      <c r="J61" s="103"/>
      <c r="K61" s="76">
        <f t="shared" si="0"/>
        <v>0</v>
      </c>
      <c r="L61" s="114"/>
    </row>
    <row r="62" spans="1:12" s="50" customFormat="1" ht="36" x14ac:dyDescent="0.35">
      <c r="A62" s="82">
        <v>50</v>
      </c>
      <c r="B62" s="77" t="s">
        <v>704</v>
      </c>
      <c r="C62" s="77" t="s">
        <v>705</v>
      </c>
      <c r="D62" s="78">
        <v>3</v>
      </c>
      <c r="E62" s="73" t="s">
        <v>611</v>
      </c>
      <c r="F62" s="78" t="s">
        <v>733</v>
      </c>
      <c r="G62" s="74"/>
      <c r="H62" s="73"/>
      <c r="I62" s="100"/>
      <c r="J62" s="103"/>
      <c r="K62" s="76">
        <f t="shared" si="0"/>
        <v>0</v>
      </c>
      <c r="L62" s="114"/>
    </row>
    <row r="63" spans="1:12" s="50" customFormat="1" ht="24" customHeight="1" x14ac:dyDescent="0.35">
      <c r="A63" s="82">
        <v>51</v>
      </c>
      <c r="B63" s="77" t="s">
        <v>706</v>
      </c>
      <c r="C63" s="77" t="s">
        <v>707</v>
      </c>
      <c r="D63" s="78">
        <v>3</v>
      </c>
      <c r="E63" s="73" t="s">
        <v>611</v>
      </c>
      <c r="F63" s="78" t="s">
        <v>737</v>
      </c>
      <c r="G63" s="74"/>
      <c r="H63" s="73"/>
      <c r="I63" s="100"/>
      <c r="J63" s="103"/>
      <c r="K63" s="76">
        <f t="shared" si="0"/>
        <v>0</v>
      </c>
      <c r="L63" s="114"/>
    </row>
    <row r="64" spans="1:12" s="50" customFormat="1" ht="24" x14ac:dyDescent="0.35">
      <c r="A64" s="82">
        <v>52</v>
      </c>
      <c r="B64" s="77" t="s">
        <v>708</v>
      </c>
      <c r="C64" s="77" t="s">
        <v>709</v>
      </c>
      <c r="D64" s="78">
        <v>3</v>
      </c>
      <c r="E64" s="73" t="s">
        <v>611</v>
      </c>
      <c r="F64" s="78" t="s">
        <v>598</v>
      </c>
      <c r="G64" s="74"/>
      <c r="H64" s="73"/>
      <c r="I64" s="100"/>
      <c r="J64" s="103"/>
      <c r="K64" s="76">
        <f t="shared" si="0"/>
        <v>0</v>
      </c>
      <c r="L64" s="114"/>
    </row>
    <row r="65" spans="1:12" s="50" customFormat="1" ht="41.5" customHeight="1" x14ac:dyDescent="0.35">
      <c r="A65" s="82">
        <v>53</v>
      </c>
      <c r="B65" s="77" t="s">
        <v>710</v>
      </c>
      <c r="C65" s="77" t="s">
        <v>711</v>
      </c>
      <c r="D65" s="78">
        <v>3</v>
      </c>
      <c r="E65" s="73" t="s">
        <v>611</v>
      </c>
      <c r="F65" s="78" t="s">
        <v>593</v>
      </c>
      <c r="G65" s="74"/>
      <c r="H65" s="73"/>
      <c r="I65" s="100"/>
      <c r="J65" s="103"/>
      <c r="K65" s="76">
        <f t="shared" si="0"/>
        <v>0</v>
      </c>
      <c r="L65" s="114"/>
    </row>
    <row r="66" spans="1:12" s="50" customFormat="1" ht="24" x14ac:dyDescent="0.35">
      <c r="A66" s="82">
        <v>54</v>
      </c>
      <c r="B66" s="77" t="s">
        <v>712</v>
      </c>
      <c r="C66" s="77" t="s">
        <v>713</v>
      </c>
      <c r="D66" s="78">
        <v>3</v>
      </c>
      <c r="E66" s="73" t="s">
        <v>611</v>
      </c>
      <c r="F66" s="78" t="s">
        <v>738</v>
      </c>
      <c r="G66" s="74"/>
      <c r="H66" s="73"/>
      <c r="I66" s="100"/>
      <c r="J66" s="103"/>
      <c r="K66" s="76">
        <f t="shared" si="0"/>
        <v>0</v>
      </c>
      <c r="L66" s="114"/>
    </row>
    <row r="67" spans="1:12" s="50" customFormat="1" ht="24" x14ac:dyDescent="0.35">
      <c r="A67" s="82">
        <v>55</v>
      </c>
      <c r="B67" s="77" t="s">
        <v>714</v>
      </c>
      <c r="C67" s="77" t="s">
        <v>715</v>
      </c>
      <c r="D67" s="78">
        <v>3</v>
      </c>
      <c r="E67" s="73" t="s">
        <v>611</v>
      </c>
      <c r="F67" s="78" t="s">
        <v>594</v>
      </c>
      <c r="G67" s="74"/>
      <c r="H67" s="73"/>
      <c r="I67" s="100"/>
      <c r="J67" s="103"/>
      <c r="K67" s="76">
        <f t="shared" si="0"/>
        <v>0</v>
      </c>
      <c r="L67" s="114"/>
    </row>
    <row r="68" spans="1:12" s="50" customFormat="1" ht="24" x14ac:dyDescent="0.35">
      <c r="A68" s="82">
        <v>56</v>
      </c>
      <c r="B68" s="77" t="s">
        <v>716</v>
      </c>
      <c r="C68" s="77" t="s">
        <v>717</v>
      </c>
      <c r="D68" s="78">
        <v>3</v>
      </c>
      <c r="E68" s="73" t="s">
        <v>611</v>
      </c>
      <c r="F68" s="78" t="s">
        <v>597</v>
      </c>
      <c r="G68" s="74"/>
      <c r="H68" s="73"/>
      <c r="I68" s="100"/>
      <c r="J68" s="103"/>
      <c r="K68" s="76">
        <f t="shared" si="0"/>
        <v>0</v>
      </c>
      <c r="L68" s="114"/>
    </row>
    <row r="69" spans="1:12" s="50" customFormat="1" ht="24" x14ac:dyDescent="0.35">
      <c r="A69" s="82">
        <v>57</v>
      </c>
      <c r="B69" s="77" t="s">
        <v>718</v>
      </c>
      <c r="C69" s="77" t="s">
        <v>719</v>
      </c>
      <c r="D69" s="78">
        <v>3</v>
      </c>
      <c r="E69" s="73" t="s">
        <v>611</v>
      </c>
      <c r="F69" s="78" t="s">
        <v>597</v>
      </c>
      <c r="G69" s="74"/>
      <c r="H69" s="73"/>
      <c r="I69" s="100"/>
      <c r="J69" s="103"/>
      <c r="K69" s="76">
        <f t="shared" si="0"/>
        <v>0</v>
      </c>
      <c r="L69" s="114"/>
    </row>
    <row r="70" spans="1:12" s="50" customFormat="1" ht="36" x14ac:dyDescent="0.35">
      <c r="A70" s="82">
        <v>58</v>
      </c>
      <c r="B70" s="77" t="s">
        <v>720</v>
      </c>
      <c r="C70" s="77" t="s">
        <v>721</v>
      </c>
      <c r="D70" s="78">
        <v>3</v>
      </c>
      <c r="E70" s="73" t="s">
        <v>611</v>
      </c>
      <c r="F70" s="78" t="s">
        <v>609</v>
      </c>
      <c r="G70" s="74"/>
      <c r="H70" s="73"/>
      <c r="I70" s="100"/>
      <c r="J70" s="103"/>
      <c r="K70" s="76">
        <f t="shared" si="0"/>
        <v>0</v>
      </c>
      <c r="L70" s="114"/>
    </row>
    <row r="71" spans="1:12" s="50" customFormat="1" ht="24" x14ac:dyDescent="0.35">
      <c r="A71" s="82">
        <v>59</v>
      </c>
      <c r="B71" s="77" t="s">
        <v>585</v>
      </c>
      <c r="C71" s="77" t="s">
        <v>586</v>
      </c>
      <c r="D71" s="78">
        <v>3</v>
      </c>
      <c r="E71" s="73" t="s">
        <v>611</v>
      </c>
      <c r="F71" s="78" t="s">
        <v>735</v>
      </c>
      <c r="G71" s="74"/>
      <c r="H71" s="73"/>
      <c r="I71" s="100"/>
      <c r="J71" s="103"/>
      <c r="K71" s="76">
        <f t="shared" si="0"/>
        <v>0</v>
      </c>
      <c r="L71" s="114"/>
    </row>
    <row r="72" spans="1:12" s="50" customFormat="1" ht="36" x14ac:dyDescent="0.35">
      <c r="A72" s="82">
        <v>60</v>
      </c>
      <c r="B72" s="77" t="s">
        <v>722</v>
      </c>
      <c r="C72" s="77" t="s">
        <v>723</v>
      </c>
      <c r="D72" s="78">
        <v>3</v>
      </c>
      <c r="E72" s="73" t="s">
        <v>611</v>
      </c>
      <c r="F72" s="78" t="s">
        <v>728</v>
      </c>
      <c r="G72" s="74"/>
      <c r="H72" s="73"/>
      <c r="I72" s="100"/>
      <c r="J72" s="103"/>
      <c r="K72" s="76">
        <f t="shared" si="0"/>
        <v>0</v>
      </c>
      <c r="L72" s="114"/>
    </row>
    <row r="73" spans="1:12" s="50" customFormat="1" ht="36" x14ac:dyDescent="0.35">
      <c r="A73" s="82">
        <v>61</v>
      </c>
      <c r="B73" s="77" t="s">
        <v>724</v>
      </c>
      <c r="C73" s="77" t="s">
        <v>725</v>
      </c>
      <c r="D73" s="78">
        <v>3</v>
      </c>
      <c r="E73" s="73" t="s">
        <v>611</v>
      </c>
      <c r="F73" s="78" t="s">
        <v>739</v>
      </c>
      <c r="G73" s="74"/>
      <c r="H73" s="73"/>
      <c r="I73" s="100"/>
      <c r="J73" s="103"/>
      <c r="K73" s="76">
        <f t="shared" si="0"/>
        <v>0</v>
      </c>
      <c r="L73" s="114"/>
    </row>
    <row r="74" spans="1:12" s="50" customFormat="1" ht="24" x14ac:dyDescent="0.35">
      <c r="A74" s="82">
        <v>62</v>
      </c>
      <c r="B74" s="77" t="s">
        <v>726</v>
      </c>
      <c r="C74" s="77" t="s">
        <v>727</v>
      </c>
      <c r="D74" s="78">
        <v>3</v>
      </c>
      <c r="E74" s="73" t="s">
        <v>611</v>
      </c>
      <c r="F74" s="78" t="s">
        <v>594</v>
      </c>
      <c r="G74" s="74"/>
      <c r="H74" s="73"/>
      <c r="I74" s="100"/>
      <c r="J74" s="103"/>
      <c r="K74" s="76">
        <f t="shared" si="0"/>
        <v>0</v>
      </c>
      <c r="L74" s="114"/>
    </row>
    <row r="75" spans="1:12" s="50" customFormat="1" ht="27.65" customHeight="1" x14ac:dyDescent="0.35">
      <c r="A75" s="56"/>
      <c r="B75" s="54"/>
      <c r="C75" s="112"/>
      <c r="D75" s="54"/>
      <c r="E75" s="54"/>
      <c r="F75" s="54"/>
      <c r="G75" s="55"/>
      <c r="H75" s="55"/>
      <c r="I75" s="55"/>
      <c r="J75" s="57" t="s">
        <v>56</v>
      </c>
      <c r="K75" s="72">
        <f>SUM(K13:K74)</f>
        <v>0</v>
      </c>
      <c r="L75" s="81">
        <f>SUM(L13:L74)</f>
        <v>0</v>
      </c>
    </row>
    <row r="76" spans="1:12" x14ac:dyDescent="0.35">
      <c r="B76" s="51"/>
    </row>
    <row r="77" spans="1:12" x14ac:dyDescent="0.35">
      <c r="B77" s="52"/>
    </row>
    <row r="78" spans="1:12" x14ac:dyDescent="0.35">
      <c r="B78" s="53"/>
    </row>
  </sheetData>
  <sheetProtection algorithmName="SHA-512" hashValue="oQ1Mdpgzdhf7p9/AuYOBPuOJVIrGCmpagO/pnvB2bCoRx5k1ptQqdt0NZulbKK5hhB09i+OOyJLE5RRc6fyL9A==" saltValue="Jox+wtREj82jMLf5p9TiXA==" spinCount="100000" sheet="1" insertColumns="0" insertRows="0" insertHyperlinks="0" deleteColumns="0" deleteRows="0" sort="0" autoFilter="0" pivotTables="0"/>
  <protectedRanges>
    <protectedRange sqref="G10:L10 G13:L74" name="Rozstęp1"/>
    <protectedRange sqref="G11:J11" name="Rozstęp1_1"/>
    <protectedRange sqref="G12:L12" name="Rozstęp1_2"/>
    <protectedRange sqref="K11:L11" name="Rozstęp1_3"/>
  </protectedRanges>
  <mergeCells count="2">
    <mergeCell ref="G10:L10"/>
    <mergeCell ref="A4:B4"/>
  </mergeCells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2CFD-987F-4164-8394-68AE040F7D13}">
  <dimension ref="A2:L23"/>
  <sheetViews>
    <sheetView view="pageLayout" zoomScaleNormal="100" workbookViewId="0">
      <selection activeCell="B4" sqref="B4"/>
    </sheetView>
  </sheetViews>
  <sheetFormatPr defaultRowHeight="14.5" x14ac:dyDescent="0.35"/>
  <cols>
    <col min="1" max="1" width="7.26953125" customWidth="1"/>
    <col min="2" max="2" width="20.36328125" customWidth="1"/>
    <col min="3" max="3" width="21.36328125" style="113" customWidth="1"/>
    <col min="4" max="5" width="8.81640625" customWidth="1"/>
    <col min="6" max="6" width="9.54296875" customWidth="1"/>
    <col min="7" max="7" width="13.453125" customWidth="1"/>
    <col min="8" max="8" width="10.54296875" customWidth="1"/>
    <col min="9" max="9" width="8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109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109" t="str">
        <f>'Zał. nr 1 - Formularz ofertowy'!E3</f>
        <v>28/2024-RNA</v>
      </c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109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483</v>
      </c>
      <c r="B7" s="32" t="s">
        <v>491</v>
      </c>
      <c r="C7" s="109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150</v>
      </c>
      <c r="B8" s="10" t="str">
        <f>'Zał. nr 1 - Formularz ofertowy'!C44</f>
        <v>Odczynniki laboratoryjne dla laboratorium biologicznego w Warszawie i w Łodzi</v>
      </c>
      <c r="C8" s="1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111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492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82">
        <v>1</v>
      </c>
      <c r="B13" s="83" t="s">
        <v>740</v>
      </c>
      <c r="C13" s="83" t="s">
        <v>741</v>
      </c>
      <c r="D13" s="73">
        <v>30</v>
      </c>
      <c r="E13" s="73" t="s">
        <v>611</v>
      </c>
      <c r="F13" s="78" t="s">
        <v>754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60" x14ac:dyDescent="0.35">
      <c r="A14" s="82">
        <v>2</v>
      </c>
      <c r="B14" s="83" t="s">
        <v>742</v>
      </c>
      <c r="C14" s="83" t="s">
        <v>743</v>
      </c>
      <c r="D14" s="73">
        <v>3</v>
      </c>
      <c r="E14" s="73" t="s">
        <v>611</v>
      </c>
      <c r="F14" s="78" t="s">
        <v>591</v>
      </c>
      <c r="G14" s="74"/>
      <c r="H14" s="73"/>
      <c r="I14" s="100"/>
      <c r="J14" s="75"/>
      <c r="K14" s="76">
        <f t="shared" ref="K14:K19" si="0">I14*J14</f>
        <v>0</v>
      </c>
      <c r="L14" s="80"/>
    </row>
    <row r="15" spans="1:12" s="50" customFormat="1" ht="36" x14ac:dyDescent="0.35">
      <c r="A15" s="82">
        <v>3</v>
      </c>
      <c r="B15" s="83" t="s">
        <v>744</v>
      </c>
      <c r="C15" s="83" t="s">
        <v>745</v>
      </c>
      <c r="D15" s="73">
        <v>3</v>
      </c>
      <c r="E15" s="73" t="s">
        <v>611</v>
      </c>
      <c r="F15" s="78" t="s">
        <v>729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36" x14ac:dyDescent="0.35">
      <c r="A16" s="82">
        <v>4</v>
      </c>
      <c r="B16" s="83" t="s">
        <v>746</v>
      </c>
      <c r="C16" s="83" t="s">
        <v>747</v>
      </c>
      <c r="D16" s="73">
        <v>3</v>
      </c>
      <c r="E16" s="73" t="s">
        <v>611</v>
      </c>
      <c r="F16" s="78" t="s">
        <v>593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24" x14ac:dyDescent="0.35">
      <c r="A17" s="82">
        <v>5</v>
      </c>
      <c r="B17" s="77" t="s">
        <v>748</v>
      </c>
      <c r="C17" s="77" t="s">
        <v>749</v>
      </c>
      <c r="D17" s="78">
        <v>5</v>
      </c>
      <c r="E17" s="73" t="s">
        <v>611</v>
      </c>
      <c r="F17" s="78" t="s">
        <v>438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24" x14ac:dyDescent="0.35">
      <c r="A18" s="82">
        <v>6</v>
      </c>
      <c r="B18" s="77" t="s">
        <v>750</v>
      </c>
      <c r="C18" s="77" t="s">
        <v>751</v>
      </c>
      <c r="D18" s="78">
        <v>10</v>
      </c>
      <c r="E18" s="73" t="s">
        <v>611</v>
      </c>
      <c r="F18" s="78" t="s">
        <v>438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24" x14ac:dyDescent="0.35">
      <c r="A19" s="82">
        <v>7</v>
      </c>
      <c r="B19" s="77" t="s">
        <v>752</v>
      </c>
      <c r="C19" s="92" t="s">
        <v>753</v>
      </c>
      <c r="D19" s="78">
        <v>4</v>
      </c>
      <c r="E19" s="73" t="s">
        <v>611</v>
      </c>
      <c r="F19" s="78" t="s">
        <v>600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27.65" customHeight="1" x14ac:dyDescent="0.35">
      <c r="A20" s="56"/>
      <c r="B20" s="54"/>
      <c r="C20" s="112"/>
      <c r="D20" s="54"/>
      <c r="E20" s="54"/>
      <c r="F20" s="54"/>
      <c r="G20" s="55"/>
      <c r="H20" s="55"/>
      <c r="I20" s="55"/>
      <c r="J20" s="57" t="s">
        <v>56</v>
      </c>
      <c r="K20" s="72">
        <f>SUM(K13:K19)</f>
        <v>0</v>
      </c>
      <c r="L20" s="81">
        <f>SUM(L13:L19)</f>
        <v>0</v>
      </c>
    </row>
    <row r="21" spans="1:12" x14ac:dyDescent="0.35">
      <c r="B21" s="51"/>
    </row>
    <row r="22" spans="1:12" x14ac:dyDescent="0.35">
      <c r="B22" s="52"/>
    </row>
    <row r="23" spans="1:12" x14ac:dyDescent="0.35">
      <c r="B23" s="53"/>
    </row>
  </sheetData>
  <sheetProtection algorithmName="SHA-512" hashValue="H85zgIVHmshuRLbBUslLBUF2BWLzWOPhy6SV5dBJvwvaoIFq8OMS2ihTitzf//m4ZHO9xi1vFGmcHV/H3Pf0kQ==" saltValue="aVpjUyC+GSj+sWZ8ItCwWg==" spinCount="100000" sheet="1" insertColumns="0" insertRows="0" insertHyperlinks="0" deleteColumns="0" deleteRows="0" sort="0" autoFilter="0" pivotTables="0"/>
  <protectedRanges>
    <protectedRange sqref="G10:L10 G13:L19" name="Rozstęp1"/>
    <protectedRange sqref="G11:J11" name="Rozstęp1_1"/>
    <protectedRange sqref="G12:L12" name="Rozstęp1_2"/>
    <protectedRange sqref="K11:L11" name="Rozstęp1_3"/>
  </protectedRanges>
  <mergeCells count="1">
    <mergeCell ref="G10:L10"/>
  </mergeCells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B9A0-2859-4ACA-9B37-B2ABE4C4415C}">
  <dimension ref="A2:L19"/>
  <sheetViews>
    <sheetView view="pageLayout" topLeftCell="A11" zoomScaleNormal="100" workbookViewId="0">
      <selection activeCell="H15" sqref="H15"/>
    </sheetView>
  </sheetViews>
  <sheetFormatPr defaultRowHeight="14.5" x14ac:dyDescent="0.35"/>
  <cols>
    <col min="1" max="1" width="7.26953125" customWidth="1"/>
    <col min="2" max="2" width="20.36328125" customWidth="1"/>
    <col min="3" max="3" width="21.7265625" style="113" customWidth="1"/>
    <col min="4" max="5" width="8.81640625" customWidth="1"/>
    <col min="6" max="6" width="9.6328125" customWidth="1"/>
    <col min="7" max="7" width="13.453125" customWidth="1"/>
    <col min="8" max="8" width="10" customWidth="1"/>
    <col min="9" max="9" width="8.26953125" customWidth="1"/>
    <col min="10" max="10" width="11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109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109" t="str">
        <f>'Zał. nr 1 - Formularz ofertowy'!E3</f>
        <v>28/2024-RNA</v>
      </c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109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483</v>
      </c>
      <c r="B7" s="32" t="s">
        <v>491</v>
      </c>
      <c r="C7" s="109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170</v>
      </c>
      <c r="B8" s="10" t="str">
        <f>'Zał. nr 1 - Formularz ofertowy'!C45</f>
        <v>Odczynniki laboratoryjne dla laboratorium biologicznego w Warszawie i w Łodzi</v>
      </c>
      <c r="C8" s="1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111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492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72" x14ac:dyDescent="0.35">
      <c r="A13" s="82">
        <v>1</v>
      </c>
      <c r="B13" s="83" t="s">
        <v>755</v>
      </c>
      <c r="C13" s="83" t="s">
        <v>756</v>
      </c>
      <c r="D13" s="73">
        <v>5</v>
      </c>
      <c r="E13" s="73" t="s">
        <v>611</v>
      </c>
      <c r="F13" s="78" t="s">
        <v>437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24" x14ac:dyDescent="0.35">
      <c r="A14" s="82">
        <v>2</v>
      </c>
      <c r="B14" s="83" t="s">
        <v>757</v>
      </c>
      <c r="C14" s="83" t="s">
        <v>758</v>
      </c>
      <c r="D14" s="73">
        <v>3</v>
      </c>
      <c r="E14" s="73" t="s">
        <v>611</v>
      </c>
      <c r="F14" s="78" t="s">
        <v>591</v>
      </c>
      <c r="G14" s="74"/>
      <c r="H14" s="73"/>
      <c r="I14" s="100"/>
      <c r="J14" s="75"/>
      <c r="K14" s="76">
        <f t="shared" ref="K14:K15" si="0">I14*J14</f>
        <v>0</v>
      </c>
      <c r="L14" s="80"/>
    </row>
    <row r="15" spans="1:12" s="50" customFormat="1" ht="48" x14ac:dyDescent="0.35">
      <c r="A15" s="82">
        <v>3</v>
      </c>
      <c r="B15" s="83" t="s">
        <v>759</v>
      </c>
      <c r="C15" s="83" t="s">
        <v>760</v>
      </c>
      <c r="D15" s="73">
        <v>250</v>
      </c>
      <c r="E15" s="73" t="s">
        <v>611</v>
      </c>
      <c r="F15" s="78" t="s">
        <v>442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27.65" customHeight="1" x14ac:dyDescent="0.35">
      <c r="A16" s="56"/>
      <c r="B16" s="54"/>
      <c r="C16" s="112"/>
      <c r="D16" s="54"/>
      <c r="E16" s="54"/>
      <c r="F16" s="54"/>
      <c r="G16" s="55"/>
      <c r="H16" s="55"/>
      <c r="I16" s="55"/>
      <c r="J16" s="57" t="s">
        <v>56</v>
      </c>
      <c r="K16" s="72">
        <f>SUM(K13:K15)</f>
        <v>0</v>
      </c>
      <c r="L16" s="81">
        <f>SUM(L13:L15)</f>
        <v>0</v>
      </c>
    </row>
    <row r="17" spans="2:2" x14ac:dyDescent="0.35">
      <c r="B17" s="51"/>
    </row>
    <row r="18" spans="2:2" x14ac:dyDescent="0.35">
      <c r="B18" s="52"/>
    </row>
    <row r="19" spans="2:2" x14ac:dyDescent="0.35">
      <c r="B19" s="53"/>
    </row>
  </sheetData>
  <sheetProtection algorithmName="SHA-512" hashValue="4jcGoH5I94kA43xjX5qrWmJyn0tt/LkIVQy6v/bWO1w3FLSHdATmMONYjWNoY5Ksk9p5MqDQXOs4GoqYt0rpVQ==" saltValue="u4m6merCdPky86Z72TLpfQ==" spinCount="100000" sheet="1" insertColumns="0" insertRows="0" insertHyperlinks="0" deleteColumns="0" deleteRows="0" sort="0" autoFilter="0" pivotTables="0"/>
  <protectedRanges>
    <protectedRange sqref="G10:L10 G13:L15" name="Rozstęp1"/>
    <protectedRange sqref="G11:J11" name="Rozstęp1_1"/>
    <protectedRange sqref="G12:L12" name="Rozstęp1_2"/>
    <protectedRange sqref="K11:L11" name="Rozstęp1_3"/>
  </protectedRanges>
  <mergeCells count="1">
    <mergeCell ref="G10:L10"/>
  </mergeCells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63E4-89C3-4D26-96FE-0CA7E1B6F64F}">
  <sheetPr>
    <pageSetUpPr fitToPage="1"/>
  </sheetPr>
  <dimension ref="A2:L23"/>
  <sheetViews>
    <sheetView view="pageLayout" topLeftCell="A14" zoomScaleNormal="100" workbookViewId="0">
      <selection activeCell="F18" sqref="F18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444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144</v>
      </c>
      <c r="B8" s="10" t="str">
        <f>'Zał. nr 1 - Formularz ofertowy'!C26</f>
        <v>Rozpuszczalniki organiczne do chromatografii typu flash oraz prowadzenia reakcji do laboratoriów chemicznych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82">
        <v>1</v>
      </c>
      <c r="B13" s="83" t="s">
        <v>301</v>
      </c>
      <c r="C13" s="83" t="s">
        <v>74</v>
      </c>
      <c r="D13" s="73">
        <v>80</v>
      </c>
      <c r="E13" s="73" t="s">
        <v>106</v>
      </c>
      <c r="F13" s="78" t="s">
        <v>108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48" x14ac:dyDescent="0.35">
      <c r="A14" s="82">
        <v>2</v>
      </c>
      <c r="B14" s="83" t="s">
        <v>302</v>
      </c>
      <c r="C14" s="83" t="s">
        <v>78</v>
      </c>
      <c r="D14" s="73">
        <v>700</v>
      </c>
      <c r="E14" s="73" t="s">
        <v>106</v>
      </c>
      <c r="F14" s="78" t="s">
        <v>108</v>
      </c>
      <c r="G14" s="74"/>
      <c r="H14" s="73"/>
      <c r="I14" s="100"/>
      <c r="J14" s="75"/>
      <c r="K14" s="76">
        <f t="shared" ref="K14:K19" si="0">I14*J14</f>
        <v>0</v>
      </c>
      <c r="L14" s="80"/>
    </row>
    <row r="15" spans="1:12" s="50" customFormat="1" ht="36" x14ac:dyDescent="0.35">
      <c r="A15" s="82">
        <v>3</v>
      </c>
      <c r="B15" s="83" t="s">
        <v>303</v>
      </c>
      <c r="C15" s="83" t="s">
        <v>88</v>
      </c>
      <c r="D15" s="73">
        <v>1200</v>
      </c>
      <c r="E15" s="73" t="s">
        <v>106</v>
      </c>
      <c r="F15" s="78" t="s">
        <v>108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36" x14ac:dyDescent="0.35">
      <c r="A16" s="82">
        <v>4</v>
      </c>
      <c r="B16" s="83" t="s">
        <v>291</v>
      </c>
      <c r="C16" s="83" t="s">
        <v>92</v>
      </c>
      <c r="D16" s="73">
        <v>150</v>
      </c>
      <c r="E16" s="73" t="s">
        <v>106</v>
      </c>
      <c r="F16" s="78" t="s">
        <v>108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36" x14ac:dyDescent="0.35">
      <c r="A17" s="82">
        <v>5</v>
      </c>
      <c r="B17" s="77" t="s">
        <v>304</v>
      </c>
      <c r="C17" s="90" t="s">
        <v>95</v>
      </c>
      <c r="D17" s="78">
        <v>1200</v>
      </c>
      <c r="E17" s="73" t="s">
        <v>106</v>
      </c>
      <c r="F17" s="78" t="s">
        <v>108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36" x14ac:dyDescent="0.35">
      <c r="A18" s="82">
        <v>6</v>
      </c>
      <c r="B18" s="77" t="s">
        <v>305</v>
      </c>
      <c r="C18" s="78" t="s">
        <v>73</v>
      </c>
      <c r="D18" s="78">
        <v>100</v>
      </c>
      <c r="E18" s="73" t="s">
        <v>106</v>
      </c>
      <c r="F18" s="78" t="s">
        <v>107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48" x14ac:dyDescent="0.35">
      <c r="A19" s="82">
        <v>7</v>
      </c>
      <c r="B19" s="77" t="s">
        <v>306</v>
      </c>
      <c r="C19" s="78" t="s">
        <v>85</v>
      </c>
      <c r="D19" s="78">
        <v>250</v>
      </c>
      <c r="E19" s="73" t="s">
        <v>106</v>
      </c>
      <c r="F19" s="78" t="s">
        <v>108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27.65" customHeight="1" x14ac:dyDescent="0.35">
      <c r="A20" s="56" t="s">
        <v>105</v>
      </c>
      <c r="B20" s="54"/>
      <c r="C20" s="54"/>
      <c r="D20" s="54"/>
      <c r="E20" s="54"/>
      <c r="F20" s="54"/>
      <c r="G20" s="55"/>
      <c r="H20" s="55"/>
      <c r="I20" s="55"/>
      <c r="J20" s="57" t="s">
        <v>56</v>
      </c>
      <c r="K20" s="72">
        <f>SUM(K13:K19)</f>
        <v>0</v>
      </c>
      <c r="L20" s="81">
        <f>SUM(L13:L19)</f>
        <v>0</v>
      </c>
    </row>
    <row r="21" spans="1:12" x14ac:dyDescent="0.35">
      <c r="B21" s="51"/>
    </row>
    <row r="22" spans="1:12" x14ac:dyDescent="0.35">
      <c r="B22" s="52"/>
    </row>
    <row r="23" spans="1:12" x14ac:dyDescent="0.35">
      <c r="B23" s="53"/>
    </row>
  </sheetData>
  <sheetProtection algorithmName="SHA-512" hashValue="S11AJ9xJF2eUH6mreppiU82FcPGj0E1V+Wpy0fo1GJAF/oEa0AdeW49izwjhA+TCwC4VlqXcJSgQMThhfAGbAg==" saltValue="wehKppJ6o8hvkYMTBMm+MA==" spinCount="100000" sheet="1" insertColumns="0" insertRows="0" insertHyperlinks="0" deleteColumns="0" deleteRows="0" sort="0" autoFilter="0" pivotTables="0"/>
  <protectedRanges>
    <protectedRange sqref="G10:L19" name="Rozstęp1"/>
  </protectedRanges>
  <mergeCells count="1">
    <mergeCell ref="G10:L10"/>
  </mergeCells>
  <printOptions horizontalCentered="1"/>
  <pageMargins left="0.25" right="0.25" top="0.75" bottom="0.75" header="0.3" footer="0.3"/>
  <pageSetup paperSize="9" scale="95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7B99-0B7F-4E6C-928D-EDFD348AF277}">
  <dimension ref="A2:L19"/>
  <sheetViews>
    <sheetView view="pageLayout" topLeftCell="A10" zoomScaleNormal="70" workbookViewId="0">
      <selection activeCell="F14" sqref="F14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150</v>
      </c>
      <c r="B8" s="10" t="str">
        <f>'Zał. nr 1 - Formularz ofertowy'!C27</f>
        <v>Rozpuszczalniki do mycia szkła laboratoryjnego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89"/>
      <c r="B9" s="89"/>
      <c r="C9" s="89"/>
      <c r="D9" s="85"/>
      <c r="E9" s="85"/>
      <c r="F9" s="85"/>
      <c r="G9" s="85"/>
      <c r="H9" s="85"/>
      <c r="I9" s="85"/>
      <c r="J9" s="85"/>
      <c r="K9" s="85"/>
      <c r="L9" s="85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1" customHeight="1" x14ac:dyDescent="0.35">
      <c r="A13" s="77">
        <v>1</v>
      </c>
      <c r="B13" s="78" t="s">
        <v>146</v>
      </c>
      <c r="C13" s="78" t="s">
        <v>74</v>
      </c>
      <c r="D13" s="78">
        <v>6000</v>
      </c>
      <c r="E13" s="73" t="s">
        <v>106</v>
      </c>
      <c r="F13" s="78" t="s">
        <v>263</v>
      </c>
      <c r="G13" s="74"/>
      <c r="H13" s="73"/>
      <c r="I13" s="100"/>
      <c r="J13" s="101"/>
      <c r="K13" s="76">
        <f>I13*J13</f>
        <v>0</v>
      </c>
      <c r="L13" s="80"/>
    </row>
    <row r="14" spans="1:12" s="50" customFormat="1" ht="34" customHeight="1" x14ac:dyDescent="0.35">
      <c r="A14" s="77">
        <v>2</v>
      </c>
      <c r="B14" s="78" t="s">
        <v>147</v>
      </c>
      <c r="C14" s="78" t="s">
        <v>73</v>
      </c>
      <c r="D14" s="78">
        <v>300</v>
      </c>
      <c r="E14" s="73" t="s">
        <v>106</v>
      </c>
      <c r="F14" s="78" t="s">
        <v>264</v>
      </c>
      <c r="G14" s="74"/>
      <c r="H14" s="73"/>
      <c r="I14" s="100"/>
      <c r="J14" s="101"/>
      <c r="K14" s="76">
        <f t="shared" ref="K14:K15" si="0">I14*J14</f>
        <v>0</v>
      </c>
      <c r="L14" s="80"/>
    </row>
    <row r="15" spans="1:12" s="50" customFormat="1" ht="48" x14ac:dyDescent="0.35">
      <c r="A15" s="77">
        <v>3</v>
      </c>
      <c r="B15" s="77" t="s">
        <v>148</v>
      </c>
      <c r="C15" s="78" t="s">
        <v>81</v>
      </c>
      <c r="D15" s="78">
        <v>60</v>
      </c>
      <c r="E15" s="73" t="s">
        <v>106</v>
      </c>
      <c r="F15" s="78" t="s">
        <v>264</v>
      </c>
      <c r="G15" s="74"/>
      <c r="H15" s="73"/>
      <c r="I15" s="100"/>
      <c r="J15" s="101"/>
      <c r="K15" s="76">
        <f t="shared" si="0"/>
        <v>0</v>
      </c>
      <c r="L15" s="80"/>
    </row>
    <row r="16" spans="1:12" s="50" customFormat="1" ht="27.65" customHeight="1" x14ac:dyDescent="0.35">
      <c r="A16" s="79" t="s">
        <v>149</v>
      </c>
      <c r="B16" s="54"/>
      <c r="C16" s="54"/>
      <c r="D16" s="54"/>
      <c r="E16" s="54"/>
      <c r="F16" s="54"/>
      <c r="G16" s="55"/>
      <c r="H16" s="55"/>
      <c r="I16" s="55"/>
      <c r="J16" s="57" t="s">
        <v>56</v>
      </c>
      <c r="K16" s="72">
        <f>SUM(K13:K15)</f>
        <v>0</v>
      </c>
      <c r="L16" s="81">
        <f>SUM(L13:L15)</f>
        <v>0</v>
      </c>
    </row>
    <row r="17" spans="2:2" x14ac:dyDescent="0.35">
      <c r="B17" s="51"/>
    </row>
    <row r="18" spans="2:2" x14ac:dyDescent="0.35">
      <c r="B18" s="52"/>
    </row>
    <row r="19" spans="2:2" x14ac:dyDescent="0.35">
      <c r="B19" s="53"/>
    </row>
  </sheetData>
  <sheetProtection algorithmName="SHA-512" hashValue="0QBNODX5Hdi2ZVwrfYyOfAXfoNk4diU5fIcXz+K0cMOuU1CvXdwhPQzZqXTZI2onYx3X88S4d8YuKHlskpnlbQ==" saltValue="Sm6baXDh3nbK+jSkF5p5gg==" spinCount="100000" sheet="1" insertColumns="0" insertRows="0" insertHyperlinks="0" deleteColumns="0" deleteRows="0" sort="0" autoFilter="0" pivotTables="0"/>
  <protectedRanges>
    <protectedRange sqref="G10:L15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4265-8EE7-457C-B9E6-6CAABFB8B060}">
  <dimension ref="A2:L30"/>
  <sheetViews>
    <sheetView view="pageLayout" topLeftCell="A21" zoomScaleNormal="70" workbookViewId="0">
      <selection activeCell="F24" sqref="F24"/>
    </sheetView>
  </sheetViews>
  <sheetFormatPr defaultRowHeight="14.5" x14ac:dyDescent="0.35"/>
  <cols>
    <col min="1" max="1" width="7.26953125" customWidth="1"/>
    <col min="2" max="2" width="21.179687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170</v>
      </c>
      <c r="B8" s="10" t="str">
        <f>'Zał. nr 1 - Formularz ofertowy'!C28</f>
        <v>Rozpuszczalniki do analiz HPLC – LCMS oraz bezwodne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0.65" customHeight="1" x14ac:dyDescent="0.35">
      <c r="A13" s="82">
        <v>1</v>
      </c>
      <c r="B13" s="83" t="s">
        <v>151</v>
      </c>
      <c r="C13" s="83" t="s">
        <v>73</v>
      </c>
      <c r="D13" s="73">
        <v>50</v>
      </c>
      <c r="E13" s="73" t="s">
        <v>106</v>
      </c>
      <c r="F13" s="78" t="s">
        <v>453</v>
      </c>
      <c r="G13" s="74"/>
      <c r="H13" s="73"/>
      <c r="I13" s="100"/>
      <c r="J13" s="102"/>
      <c r="K13" s="76">
        <f>I13*J13</f>
        <v>0</v>
      </c>
      <c r="L13" s="80"/>
    </row>
    <row r="14" spans="1:12" s="50" customFormat="1" ht="30" customHeight="1" x14ac:dyDescent="0.35">
      <c r="A14" s="82">
        <v>2</v>
      </c>
      <c r="B14" s="83" t="s">
        <v>152</v>
      </c>
      <c r="C14" s="83" t="s">
        <v>153</v>
      </c>
      <c r="D14" s="73">
        <v>200</v>
      </c>
      <c r="E14" s="73" t="s">
        <v>106</v>
      </c>
      <c r="F14" s="78" t="s">
        <v>454</v>
      </c>
      <c r="G14" s="74"/>
      <c r="H14" s="73"/>
      <c r="I14" s="100"/>
      <c r="J14" s="102"/>
      <c r="K14" s="76">
        <f t="shared" ref="K14:K26" si="0">I14*J14</f>
        <v>0</v>
      </c>
      <c r="L14" s="80"/>
    </row>
    <row r="15" spans="1:12" s="50" customFormat="1" ht="33" customHeight="1" x14ac:dyDescent="0.35">
      <c r="A15" s="82">
        <v>3</v>
      </c>
      <c r="B15" s="83" t="s">
        <v>154</v>
      </c>
      <c r="C15" s="83" t="s">
        <v>153</v>
      </c>
      <c r="D15" s="73">
        <v>100</v>
      </c>
      <c r="E15" s="73" t="s">
        <v>106</v>
      </c>
      <c r="F15" s="78" t="s">
        <v>454</v>
      </c>
      <c r="G15" s="74"/>
      <c r="H15" s="73"/>
      <c r="I15" s="100"/>
      <c r="J15" s="102"/>
      <c r="K15" s="76">
        <f t="shared" si="0"/>
        <v>0</v>
      </c>
      <c r="L15" s="80"/>
    </row>
    <row r="16" spans="1:12" s="50" customFormat="1" ht="36" x14ac:dyDescent="0.35">
      <c r="A16" s="82">
        <v>4</v>
      </c>
      <c r="B16" s="83" t="s">
        <v>155</v>
      </c>
      <c r="C16" s="83" t="s">
        <v>76</v>
      </c>
      <c r="D16" s="73">
        <v>2</v>
      </c>
      <c r="E16" s="73" t="s">
        <v>106</v>
      </c>
      <c r="F16" s="78" t="s">
        <v>169</v>
      </c>
      <c r="G16" s="74"/>
      <c r="H16" s="73"/>
      <c r="I16" s="100"/>
      <c r="J16" s="102"/>
      <c r="K16" s="76">
        <f t="shared" si="0"/>
        <v>0</v>
      </c>
      <c r="L16" s="80"/>
    </row>
    <row r="17" spans="1:12" s="50" customFormat="1" ht="36" x14ac:dyDescent="0.35">
      <c r="A17" s="82">
        <v>5</v>
      </c>
      <c r="B17" s="77" t="s">
        <v>156</v>
      </c>
      <c r="C17" s="78" t="s">
        <v>157</v>
      </c>
      <c r="D17" s="78">
        <v>3</v>
      </c>
      <c r="E17" s="73" t="s">
        <v>106</v>
      </c>
      <c r="F17" s="78" t="s">
        <v>169</v>
      </c>
      <c r="G17" s="74"/>
      <c r="H17" s="73"/>
      <c r="I17" s="100"/>
      <c r="J17" s="102"/>
      <c r="K17" s="76">
        <f t="shared" si="0"/>
        <v>0</v>
      </c>
      <c r="L17" s="80"/>
    </row>
    <row r="18" spans="1:12" s="50" customFormat="1" ht="36" x14ac:dyDescent="0.35">
      <c r="A18" s="82">
        <v>6</v>
      </c>
      <c r="B18" s="77" t="s">
        <v>158</v>
      </c>
      <c r="C18" s="78" t="s">
        <v>159</v>
      </c>
      <c r="D18" s="78">
        <v>2</v>
      </c>
      <c r="E18" s="73" t="s">
        <v>106</v>
      </c>
      <c r="F18" s="78" t="s">
        <v>169</v>
      </c>
      <c r="G18" s="74"/>
      <c r="H18" s="73"/>
      <c r="I18" s="100"/>
      <c r="J18" s="102"/>
      <c r="K18" s="76">
        <f t="shared" si="0"/>
        <v>0</v>
      </c>
      <c r="L18" s="80"/>
    </row>
    <row r="19" spans="1:12" s="50" customFormat="1" ht="34.5" customHeight="1" x14ac:dyDescent="0.35">
      <c r="A19" s="82">
        <v>7</v>
      </c>
      <c r="B19" s="77" t="s">
        <v>160</v>
      </c>
      <c r="C19" s="78" t="s">
        <v>81</v>
      </c>
      <c r="D19" s="78">
        <v>20</v>
      </c>
      <c r="E19" s="73" t="s">
        <v>106</v>
      </c>
      <c r="F19" s="78" t="s">
        <v>453</v>
      </c>
      <c r="G19" s="74"/>
      <c r="H19" s="73"/>
      <c r="I19" s="100"/>
      <c r="J19" s="102"/>
      <c r="K19" s="76">
        <f t="shared" si="0"/>
        <v>0</v>
      </c>
      <c r="L19" s="80"/>
    </row>
    <row r="20" spans="1:12" s="50" customFormat="1" ht="31.5" customHeight="1" x14ac:dyDescent="0.35">
      <c r="A20" s="82">
        <v>8</v>
      </c>
      <c r="B20" s="77" t="s">
        <v>161</v>
      </c>
      <c r="C20" s="78" t="s">
        <v>92</v>
      </c>
      <c r="D20" s="78">
        <v>2</v>
      </c>
      <c r="E20" s="73" t="s">
        <v>106</v>
      </c>
      <c r="F20" s="78" t="s">
        <v>169</v>
      </c>
      <c r="G20" s="74"/>
      <c r="H20" s="73"/>
      <c r="I20" s="100"/>
      <c r="J20" s="102"/>
      <c r="K20" s="76">
        <f t="shared" si="0"/>
        <v>0</v>
      </c>
      <c r="L20" s="80"/>
    </row>
    <row r="21" spans="1:12" s="50" customFormat="1" ht="35.15" customHeight="1" x14ac:dyDescent="0.35">
      <c r="A21" s="82">
        <v>9</v>
      </c>
      <c r="B21" s="77" t="s">
        <v>162</v>
      </c>
      <c r="C21" s="78" t="s">
        <v>92</v>
      </c>
      <c r="D21" s="78">
        <v>50</v>
      </c>
      <c r="E21" s="73" t="s">
        <v>106</v>
      </c>
      <c r="F21" s="78" t="s">
        <v>454</v>
      </c>
      <c r="G21" s="74"/>
      <c r="H21" s="73"/>
      <c r="I21" s="100"/>
      <c r="J21" s="102"/>
      <c r="K21" s="76">
        <f t="shared" si="0"/>
        <v>0</v>
      </c>
      <c r="L21" s="80"/>
    </row>
    <row r="22" spans="1:12" s="50" customFormat="1" ht="34" customHeight="1" x14ac:dyDescent="0.35">
      <c r="A22" s="82">
        <v>10</v>
      </c>
      <c r="B22" s="77" t="s">
        <v>163</v>
      </c>
      <c r="C22" s="78" t="s">
        <v>92</v>
      </c>
      <c r="D22" s="78">
        <v>50</v>
      </c>
      <c r="E22" s="73" t="s">
        <v>106</v>
      </c>
      <c r="F22" s="78" t="s">
        <v>454</v>
      </c>
      <c r="G22" s="74"/>
      <c r="H22" s="73"/>
      <c r="I22" s="100"/>
      <c r="J22" s="102"/>
      <c r="K22" s="76">
        <f t="shared" si="0"/>
        <v>0</v>
      </c>
      <c r="L22" s="80"/>
    </row>
    <row r="23" spans="1:12" s="50" customFormat="1" ht="35.15" customHeight="1" x14ac:dyDescent="0.35">
      <c r="A23" s="82">
        <v>11</v>
      </c>
      <c r="B23" s="77" t="s">
        <v>164</v>
      </c>
      <c r="C23" s="78" t="s">
        <v>88</v>
      </c>
      <c r="D23" s="78">
        <v>100</v>
      </c>
      <c r="E23" s="73" t="s">
        <v>106</v>
      </c>
      <c r="F23" s="78" t="s">
        <v>454</v>
      </c>
      <c r="G23" s="74"/>
      <c r="H23" s="73"/>
      <c r="I23" s="100"/>
      <c r="J23" s="102"/>
      <c r="K23" s="76">
        <f t="shared" si="0"/>
        <v>0</v>
      </c>
      <c r="L23" s="80"/>
    </row>
    <row r="24" spans="1:12" s="50" customFormat="1" ht="36" x14ac:dyDescent="0.35">
      <c r="A24" s="82">
        <v>12</v>
      </c>
      <c r="B24" s="77" t="s">
        <v>165</v>
      </c>
      <c r="C24" s="78" t="s">
        <v>101</v>
      </c>
      <c r="D24" s="78">
        <v>5</v>
      </c>
      <c r="E24" s="73" t="s">
        <v>106</v>
      </c>
      <c r="F24" s="78" t="s">
        <v>169</v>
      </c>
      <c r="G24" s="74"/>
      <c r="H24" s="73"/>
      <c r="I24" s="100"/>
      <c r="J24" s="102"/>
      <c r="K24" s="76">
        <f t="shared" si="0"/>
        <v>0</v>
      </c>
      <c r="L24" s="80"/>
    </row>
    <row r="25" spans="1:12" s="50" customFormat="1" ht="36" x14ac:dyDescent="0.35">
      <c r="A25" s="82">
        <v>13</v>
      </c>
      <c r="B25" s="77" t="s">
        <v>166</v>
      </c>
      <c r="C25" s="78" t="s">
        <v>102</v>
      </c>
      <c r="D25" s="78">
        <v>1</v>
      </c>
      <c r="E25" s="73" t="s">
        <v>106</v>
      </c>
      <c r="F25" s="78" t="s">
        <v>169</v>
      </c>
      <c r="G25" s="74"/>
      <c r="H25" s="73"/>
      <c r="I25" s="100"/>
      <c r="J25" s="102"/>
      <c r="K25" s="76">
        <f t="shared" si="0"/>
        <v>0</v>
      </c>
      <c r="L25" s="80"/>
    </row>
    <row r="26" spans="1:12" s="50" customFormat="1" ht="24" x14ac:dyDescent="0.35">
      <c r="A26" s="82">
        <v>14</v>
      </c>
      <c r="B26" s="77" t="s">
        <v>167</v>
      </c>
      <c r="C26" s="78" t="s">
        <v>168</v>
      </c>
      <c r="D26" s="78">
        <v>200</v>
      </c>
      <c r="E26" s="73" t="s">
        <v>106</v>
      </c>
      <c r="F26" s="78" t="s">
        <v>454</v>
      </c>
      <c r="G26" s="74"/>
      <c r="H26" s="73"/>
      <c r="I26" s="100"/>
      <c r="J26" s="102"/>
      <c r="K26" s="76">
        <f t="shared" si="0"/>
        <v>0</v>
      </c>
      <c r="L26" s="80"/>
    </row>
    <row r="27" spans="1:12" s="50" customFormat="1" ht="27.65" customHeight="1" x14ac:dyDescent="0.35">
      <c r="A27" s="56"/>
      <c r="B27" s="54"/>
      <c r="C27" s="54"/>
      <c r="D27" s="54"/>
      <c r="E27" s="54"/>
      <c r="F27" s="54"/>
      <c r="G27" s="55"/>
      <c r="H27" s="55"/>
      <c r="I27" s="55"/>
      <c r="J27" s="57" t="s">
        <v>56</v>
      </c>
      <c r="K27" s="72">
        <f>SUM(K13:K26)</f>
        <v>0</v>
      </c>
      <c r="L27" s="81">
        <f>SUM(L13:L26)</f>
        <v>0</v>
      </c>
    </row>
    <row r="28" spans="1:12" x14ac:dyDescent="0.35">
      <c r="B28" s="51"/>
    </row>
    <row r="29" spans="1:12" x14ac:dyDescent="0.35">
      <c r="B29" s="52"/>
    </row>
    <row r="30" spans="1:12" x14ac:dyDescent="0.35">
      <c r="B30" s="53"/>
    </row>
  </sheetData>
  <sheetProtection algorithmName="SHA-512" hashValue="meP1522R3eWENhoo6V1mpw//XYmm5g8++zpInnwS1N4awOkh77m1pwhK/dvVpwcxtaidiCWoa09ygE0oaYwtMg==" saltValue="xX4YRclFhtKInQlWoFNqzg==" spinCount="100000" sheet="1" insertColumns="0" insertRows="0" insertHyperlinks="0" deleteColumns="0" deleteRows="0" sort="0" autoFilter="0" pivotTables="0"/>
  <protectedRanges>
    <protectedRange sqref="G10:L26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F724-1774-4B2F-A816-FC4EE85B8D0E}">
  <dimension ref="A2:L51"/>
  <sheetViews>
    <sheetView view="pageLayout" topLeftCell="A43" zoomScaleNormal="70" workbookViewId="0">
      <selection activeCell="F45" sqref="F45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233</v>
      </c>
      <c r="B8" s="10" t="str">
        <f>'Zał. nr 1 - Formularz ofertowy'!C29</f>
        <v>Odczynniki nieorganiczne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4" customHeight="1" x14ac:dyDescent="0.35">
      <c r="A13" s="82">
        <v>1</v>
      </c>
      <c r="B13" s="83" t="s">
        <v>171</v>
      </c>
      <c r="C13" s="83" t="s">
        <v>172</v>
      </c>
      <c r="D13" s="73">
        <v>2</v>
      </c>
      <c r="E13" s="73" t="s">
        <v>266</v>
      </c>
      <c r="F13" s="78" t="s">
        <v>438</v>
      </c>
      <c r="G13" s="74"/>
      <c r="H13" s="73"/>
      <c r="I13" s="100"/>
      <c r="J13" s="103"/>
      <c r="K13" s="76">
        <f>I13*J13</f>
        <v>0</v>
      </c>
      <c r="L13" s="104"/>
    </row>
    <row r="14" spans="1:12" s="50" customFormat="1" ht="34" customHeight="1" x14ac:dyDescent="0.35">
      <c r="A14" s="82">
        <v>2</v>
      </c>
      <c r="B14" s="83" t="s">
        <v>173</v>
      </c>
      <c r="C14" s="84">
        <v>87451</v>
      </c>
      <c r="D14" s="73">
        <v>2</v>
      </c>
      <c r="E14" s="73" t="s">
        <v>266</v>
      </c>
      <c r="F14" s="78" t="s">
        <v>438</v>
      </c>
      <c r="G14" s="74"/>
      <c r="H14" s="73"/>
      <c r="I14" s="100"/>
      <c r="J14" s="103"/>
      <c r="K14" s="76">
        <f t="shared" ref="K14:K47" si="0">I14*J14</f>
        <v>0</v>
      </c>
      <c r="L14" s="104"/>
    </row>
    <row r="15" spans="1:12" s="50" customFormat="1" ht="34" customHeight="1" x14ac:dyDescent="0.35">
      <c r="A15" s="82">
        <v>3</v>
      </c>
      <c r="B15" s="83" t="s">
        <v>174</v>
      </c>
      <c r="C15" s="83" t="s">
        <v>175</v>
      </c>
      <c r="D15" s="73">
        <v>24</v>
      </c>
      <c r="E15" s="73" t="s">
        <v>266</v>
      </c>
      <c r="F15" s="78" t="s">
        <v>438</v>
      </c>
      <c r="G15" s="74"/>
      <c r="H15" s="73"/>
      <c r="I15" s="100"/>
      <c r="J15" s="103"/>
      <c r="K15" s="76">
        <f t="shared" si="0"/>
        <v>0</v>
      </c>
      <c r="L15" s="104"/>
    </row>
    <row r="16" spans="1:12" s="50" customFormat="1" ht="34" customHeight="1" x14ac:dyDescent="0.35">
      <c r="A16" s="82">
        <v>4</v>
      </c>
      <c r="B16" s="83" t="s">
        <v>176</v>
      </c>
      <c r="C16" s="83" t="s">
        <v>177</v>
      </c>
      <c r="D16" s="73">
        <v>120</v>
      </c>
      <c r="E16" s="73" t="s">
        <v>266</v>
      </c>
      <c r="F16" s="78" t="s">
        <v>438</v>
      </c>
      <c r="G16" s="74"/>
      <c r="H16" s="73"/>
      <c r="I16" s="100"/>
      <c r="J16" s="103"/>
      <c r="K16" s="76">
        <f t="shared" si="0"/>
        <v>0</v>
      </c>
      <c r="L16" s="104"/>
    </row>
    <row r="17" spans="1:12" s="50" customFormat="1" ht="34" customHeight="1" x14ac:dyDescent="0.35">
      <c r="A17" s="82">
        <v>5</v>
      </c>
      <c r="B17" s="77" t="s">
        <v>178</v>
      </c>
      <c r="C17" s="78" t="s">
        <v>179</v>
      </c>
      <c r="D17" s="78">
        <v>1</v>
      </c>
      <c r="E17" s="73" t="s">
        <v>266</v>
      </c>
      <c r="F17" s="78" t="s">
        <v>438</v>
      </c>
      <c r="G17" s="74"/>
      <c r="H17" s="73"/>
      <c r="I17" s="100"/>
      <c r="J17" s="103"/>
      <c r="K17" s="76">
        <f t="shared" si="0"/>
        <v>0</v>
      </c>
      <c r="L17" s="104"/>
    </row>
    <row r="18" spans="1:12" s="50" customFormat="1" ht="34" customHeight="1" x14ac:dyDescent="0.35">
      <c r="A18" s="82">
        <v>6</v>
      </c>
      <c r="B18" s="77" t="s">
        <v>180</v>
      </c>
      <c r="C18" s="78" t="s">
        <v>181</v>
      </c>
      <c r="D18" s="78">
        <v>1</v>
      </c>
      <c r="E18" s="73" t="s">
        <v>266</v>
      </c>
      <c r="F18" s="78" t="s">
        <v>438</v>
      </c>
      <c r="G18" s="74"/>
      <c r="H18" s="73"/>
      <c r="I18" s="100"/>
      <c r="J18" s="103"/>
      <c r="K18" s="76">
        <f t="shared" si="0"/>
        <v>0</v>
      </c>
      <c r="L18" s="104"/>
    </row>
    <row r="19" spans="1:12" s="50" customFormat="1" ht="34" customHeight="1" x14ac:dyDescent="0.35">
      <c r="A19" s="82">
        <v>7</v>
      </c>
      <c r="B19" s="77" t="s">
        <v>182</v>
      </c>
      <c r="C19" s="78" t="s">
        <v>183</v>
      </c>
      <c r="D19" s="78">
        <v>1</v>
      </c>
      <c r="E19" s="73" t="s">
        <v>266</v>
      </c>
      <c r="F19" s="78" t="s">
        <v>438</v>
      </c>
      <c r="G19" s="74"/>
      <c r="H19" s="73"/>
      <c r="I19" s="100"/>
      <c r="J19" s="103"/>
      <c r="K19" s="76">
        <f t="shared" si="0"/>
        <v>0</v>
      </c>
      <c r="L19" s="104"/>
    </row>
    <row r="20" spans="1:12" s="50" customFormat="1" ht="34" customHeight="1" x14ac:dyDescent="0.35">
      <c r="A20" s="82">
        <v>8</v>
      </c>
      <c r="B20" s="77" t="s">
        <v>184</v>
      </c>
      <c r="C20" s="78" t="s">
        <v>185</v>
      </c>
      <c r="D20" s="78">
        <v>1</v>
      </c>
      <c r="E20" s="73" t="s">
        <v>266</v>
      </c>
      <c r="F20" s="78" t="s">
        <v>438</v>
      </c>
      <c r="G20" s="74"/>
      <c r="H20" s="73"/>
      <c r="I20" s="100"/>
      <c r="J20" s="103"/>
      <c r="K20" s="76">
        <f t="shared" si="0"/>
        <v>0</v>
      </c>
      <c r="L20" s="104"/>
    </row>
    <row r="21" spans="1:12" s="50" customFormat="1" ht="34" customHeight="1" x14ac:dyDescent="0.35">
      <c r="A21" s="82">
        <v>9</v>
      </c>
      <c r="B21" s="77" t="s">
        <v>186</v>
      </c>
      <c r="C21" s="78" t="s">
        <v>187</v>
      </c>
      <c r="D21" s="78">
        <v>6</v>
      </c>
      <c r="E21" s="73" t="s">
        <v>106</v>
      </c>
      <c r="F21" s="78" t="s">
        <v>453</v>
      </c>
      <c r="G21" s="74"/>
      <c r="H21" s="73"/>
      <c r="I21" s="100"/>
      <c r="J21" s="103"/>
      <c r="K21" s="76">
        <f t="shared" si="0"/>
        <v>0</v>
      </c>
      <c r="L21" s="104"/>
    </row>
    <row r="22" spans="1:12" s="50" customFormat="1" ht="34" customHeight="1" x14ac:dyDescent="0.35">
      <c r="A22" s="82">
        <v>10</v>
      </c>
      <c r="B22" s="77" t="s">
        <v>188</v>
      </c>
      <c r="C22" s="78" t="s">
        <v>189</v>
      </c>
      <c r="D22" s="78">
        <v>6</v>
      </c>
      <c r="E22" s="73" t="s">
        <v>266</v>
      </c>
      <c r="F22" s="78" t="s">
        <v>438</v>
      </c>
      <c r="G22" s="74"/>
      <c r="H22" s="73"/>
      <c r="I22" s="100"/>
      <c r="J22" s="103"/>
      <c r="K22" s="76">
        <f t="shared" si="0"/>
        <v>0</v>
      </c>
      <c r="L22" s="104"/>
    </row>
    <row r="23" spans="1:12" s="50" customFormat="1" ht="34" customHeight="1" x14ac:dyDescent="0.35">
      <c r="A23" s="82">
        <v>11</v>
      </c>
      <c r="B23" s="77" t="s">
        <v>190</v>
      </c>
      <c r="C23" s="78" t="s">
        <v>191</v>
      </c>
      <c r="D23" s="78">
        <v>1</v>
      </c>
      <c r="E23" s="73" t="s">
        <v>106</v>
      </c>
      <c r="F23" s="78" t="s">
        <v>453</v>
      </c>
      <c r="G23" s="74"/>
      <c r="H23" s="73"/>
      <c r="I23" s="100"/>
      <c r="J23" s="103"/>
      <c r="K23" s="76">
        <f t="shared" si="0"/>
        <v>0</v>
      </c>
      <c r="L23" s="104"/>
    </row>
    <row r="24" spans="1:12" s="50" customFormat="1" ht="34" customHeight="1" x14ac:dyDescent="0.35">
      <c r="A24" s="82">
        <v>12</v>
      </c>
      <c r="B24" s="77" t="s">
        <v>192</v>
      </c>
      <c r="C24" s="78" t="s">
        <v>193</v>
      </c>
      <c r="D24" s="78">
        <v>6</v>
      </c>
      <c r="E24" s="73" t="s">
        <v>106</v>
      </c>
      <c r="F24" s="78" t="s">
        <v>453</v>
      </c>
      <c r="G24" s="74"/>
      <c r="H24" s="73"/>
      <c r="I24" s="100"/>
      <c r="J24" s="103"/>
      <c r="K24" s="76">
        <f t="shared" si="0"/>
        <v>0</v>
      </c>
      <c r="L24" s="104"/>
    </row>
    <row r="25" spans="1:12" s="50" customFormat="1" ht="34" customHeight="1" x14ac:dyDescent="0.35">
      <c r="A25" s="82">
        <v>13</v>
      </c>
      <c r="B25" s="77" t="s">
        <v>194</v>
      </c>
      <c r="C25" s="78" t="s">
        <v>195</v>
      </c>
      <c r="D25" s="78">
        <v>24</v>
      </c>
      <c r="E25" s="73" t="s">
        <v>106</v>
      </c>
      <c r="F25" s="78" t="s">
        <v>453</v>
      </c>
      <c r="G25" s="74"/>
      <c r="H25" s="73"/>
      <c r="I25" s="100"/>
      <c r="J25" s="103"/>
      <c r="K25" s="76">
        <f t="shared" si="0"/>
        <v>0</v>
      </c>
      <c r="L25" s="104"/>
    </row>
    <row r="26" spans="1:12" s="50" customFormat="1" ht="34" customHeight="1" x14ac:dyDescent="0.35">
      <c r="A26" s="82">
        <v>14</v>
      </c>
      <c r="B26" s="77" t="s">
        <v>196</v>
      </c>
      <c r="C26" s="78" t="s">
        <v>197</v>
      </c>
      <c r="D26" s="78">
        <v>240</v>
      </c>
      <c r="E26" s="73" t="s">
        <v>106</v>
      </c>
      <c r="F26" s="78" t="s">
        <v>453</v>
      </c>
      <c r="G26" s="74"/>
      <c r="H26" s="73"/>
      <c r="I26" s="100"/>
      <c r="J26" s="103"/>
      <c r="K26" s="76">
        <f t="shared" si="0"/>
        <v>0</v>
      </c>
      <c r="L26" s="104"/>
    </row>
    <row r="27" spans="1:12" s="50" customFormat="1" ht="34" customHeight="1" x14ac:dyDescent="0.35">
      <c r="A27" s="82">
        <v>15</v>
      </c>
      <c r="B27" s="77" t="s">
        <v>198</v>
      </c>
      <c r="C27" s="78" t="s">
        <v>199</v>
      </c>
      <c r="D27" s="78">
        <v>24</v>
      </c>
      <c r="E27" s="73" t="s">
        <v>266</v>
      </c>
      <c r="F27" s="78" t="s">
        <v>438</v>
      </c>
      <c r="G27" s="74"/>
      <c r="H27" s="73"/>
      <c r="I27" s="100"/>
      <c r="J27" s="103"/>
      <c r="K27" s="76">
        <f t="shared" si="0"/>
        <v>0</v>
      </c>
      <c r="L27" s="104"/>
    </row>
    <row r="28" spans="1:12" s="50" customFormat="1" ht="34" customHeight="1" x14ac:dyDescent="0.35">
      <c r="A28" s="82">
        <v>16</v>
      </c>
      <c r="B28" s="77" t="s">
        <v>200</v>
      </c>
      <c r="C28" s="78" t="s">
        <v>201</v>
      </c>
      <c r="D28" s="78">
        <v>24</v>
      </c>
      <c r="E28" s="73" t="s">
        <v>266</v>
      </c>
      <c r="F28" s="78" t="s">
        <v>438</v>
      </c>
      <c r="G28" s="74"/>
      <c r="H28" s="73"/>
      <c r="I28" s="100"/>
      <c r="J28" s="103"/>
      <c r="K28" s="76">
        <f t="shared" si="0"/>
        <v>0</v>
      </c>
      <c r="L28" s="104"/>
    </row>
    <row r="29" spans="1:12" s="50" customFormat="1" ht="34" customHeight="1" x14ac:dyDescent="0.35">
      <c r="A29" s="82">
        <v>17</v>
      </c>
      <c r="B29" s="77" t="s">
        <v>202</v>
      </c>
      <c r="C29" s="78" t="s">
        <v>203</v>
      </c>
      <c r="D29" s="78">
        <v>12</v>
      </c>
      <c r="E29" s="73" t="s">
        <v>266</v>
      </c>
      <c r="F29" s="78" t="s">
        <v>438</v>
      </c>
      <c r="G29" s="74"/>
      <c r="H29" s="73"/>
      <c r="I29" s="100"/>
      <c r="J29" s="103"/>
      <c r="K29" s="76">
        <f t="shared" si="0"/>
        <v>0</v>
      </c>
      <c r="L29" s="104"/>
    </row>
    <row r="30" spans="1:12" s="50" customFormat="1" ht="34" customHeight="1" x14ac:dyDescent="0.35">
      <c r="A30" s="82">
        <v>18</v>
      </c>
      <c r="B30" s="77" t="s">
        <v>204</v>
      </c>
      <c r="C30" s="78" t="s">
        <v>205</v>
      </c>
      <c r="D30" s="78">
        <v>12</v>
      </c>
      <c r="E30" s="73" t="s">
        <v>266</v>
      </c>
      <c r="F30" s="78" t="s">
        <v>438</v>
      </c>
      <c r="G30" s="74"/>
      <c r="H30" s="73"/>
      <c r="I30" s="100"/>
      <c r="J30" s="103"/>
      <c r="K30" s="76">
        <f t="shared" si="0"/>
        <v>0</v>
      </c>
      <c r="L30" s="104"/>
    </row>
    <row r="31" spans="1:12" s="50" customFormat="1" ht="34" customHeight="1" x14ac:dyDescent="0.35">
      <c r="A31" s="82">
        <v>19</v>
      </c>
      <c r="B31" s="77" t="s">
        <v>206</v>
      </c>
      <c r="C31" s="78" t="s">
        <v>207</v>
      </c>
      <c r="D31" s="78">
        <v>6</v>
      </c>
      <c r="E31" s="73" t="s">
        <v>266</v>
      </c>
      <c r="F31" s="78" t="s">
        <v>438</v>
      </c>
      <c r="G31" s="74"/>
      <c r="H31" s="73"/>
      <c r="I31" s="100"/>
      <c r="J31" s="103"/>
      <c r="K31" s="76">
        <f t="shared" si="0"/>
        <v>0</v>
      </c>
      <c r="L31" s="104"/>
    </row>
    <row r="32" spans="1:12" s="50" customFormat="1" ht="34" customHeight="1" x14ac:dyDescent="0.35">
      <c r="A32" s="82">
        <v>20</v>
      </c>
      <c r="B32" s="77" t="s">
        <v>208</v>
      </c>
      <c r="C32" s="78" t="s">
        <v>209</v>
      </c>
      <c r="D32" s="78">
        <v>6</v>
      </c>
      <c r="E32" s="73" t="s">
        <v>106</v>
      </c>
      <c r="F32" s="78" t="s">
        <v>453</v>
      </c>
      <c r="G32" s="74"/>
      <c r="H32" s="73"/>
      <c r="I32" s="100"/>
      <c r="J32" s="103"/>
      <c r="K32" s="76">
        <f t="shared" si="0"/>
        <v>0</v>
      </c>
      <c r="L32" s="104"/>
    </row>
    <row r="33" spans="1:12" s="50" customFormat="1" ht="34" customHeight="1" x14ac:dyDescent="0.35">
      <c r="A33" s="82">
        <v>21</v>
      </c>
      <c r="B33" s="77" t="s">
        <v>210</v>
      </c>
      <c r="C33" s="78" t="s">
        <v>211</v>
      </c>
      <c r="D33" s="78">
        <v>12</v>
      </c>
      <c r="E33" s="73" t="s">
        <v>266</v>
      </c>
      <c r="F33" s="78" t="s">
        <v>438</v>
      </c>
      <c r="G33" s="74"/>
      <c r="H33" s="73"/>
      <c r="I33" s="100"/>
      <c r="J33" s="103"/>
      <c r="K33" s="76">
        <f t="shared" si="0"/>
        <v>0</v>
      </c>
      <c r="L33" s="104"/>
    </row>
    <row r="34" spans="1:12" s="50" customFormat="1" ht="34" customHeight="1" x14ac:dyDescent="0.35">
      <c r="A34" s="82">
        <v>22</v>
      </c>
      <c r="B34" s="77" t="s">
        <v>212</v>
      </c>
      <c r="C34" s="78" t="s">
        <v>213</v>
      </c>
      <c r="D34" s="78">
        <v>1</v>
      </c>
      <c r="E34" s="73" t="s">
        <v>266</v>
      </c>
      <c r="F34" s="78" t="s">
        <v>438</v>
      </c>
      <c r="G34" s="74"/>
      <c r="H34" s="73"/>
      <c r="I34" s="100"/>
      <c r="J34" s="103"/>
      <c r="K34" s="76">
        <f t="shared" si="0"/>
        <v>0</v>
      </c>
      <c r="L34" s="104"/>
    </row>
    <row r="35" spans="1:12" s="50" customFormat="1" ht="34" customHeight="1" x14ac:dyDescent="0.35">
      <c r="A35" s="82">
        <v>23</v>
      </c>
      <c r="B35" s="77" t="s">
        <v>214</v>
      </c>
      <c r="C35" s="78" t="s">
        <v>215</v>
      </c>
      <c r="D35" s="78">
        <v>1</v>
      </c>
      <c r="E35" s="73" t="s">
        <v>266</v>
      </c>
      <c r="F35" s="78" t="s">
        <v>438</v>
      </c>
      <c r="G35" s="74"/>
      <c r="H35" s="73"/>
      <c r="I35" s="100"/>
      <c r="J35" s="103"/>
      <c r="K35" s="76">
        <f t="shared" si="0"/>
        <v>0</v>
      </c>
      <c r="L35" s="104"/>
    </row>
    <row r="36" spans="1:12" s="50" customFormat="1" ht="34" customHeight="1" x14ac:dyDescent="0.35">
      <c r="A36" s="82">
        <v>24</v>
      </c>
      <c r="B36" s="77" t="s">
        <v>455</v>
      </c>
      <c r="C36" s="78" t="s">
        <v>216</v>
      </c>
      <c r="D36" s="78">
        <v>1</v>
      </c>
      <c r="E36" s="73" t="s">
        <v>266</v>
      </c>
      <c r="F36" s="78" t="s">
        <v>438</v>
      </c>
      <c r="G36" s="74"/>
      <c r="H36" s="73"/>
      <c r="I36" s="100"/>
      <c r="J36" s="103"/>
      <c r="K36" s="76">
        <f t="shared" si="0"/>
        <v>0</v>
      </c>
      <c r="L36" s="104"/>
    </row>
    <row r="37" spans="1:12" s="50" customFormat="1" ht="34" customHeight="1" x14ac:dyDescent="0.35">
      <c r="A37" s="82">
        <v>25</v>
      </c>
      <c r="B37" s="77" t="s">
        <v>217</v>
      </c>
      <c r="C37" s="78" t="s">
        <v>218</v>
      </c>
      <c r="D37" s="78">
        <v>12</v>
      </c>
      <c r="E37" s="73" t="s">
        <v>266</v>
      </c>
      <c r="F37" s="78" t="s">
        <v>438</v>
      </c>
      <c r="G37" s="74"/>
      <c r="H37" s="73"/>
      <c r="I37" s="100"/>
      <c r="J37" s="103"/>
      <c r="K37" s="76">
        <f t="shared" si="0"/>
        <v>0</v>
      </c>
      <c r="L37" s="104"/>
    </row>
    <row r="38" spans="1:12" s="50" customFormat="1" ht="34" customHeight="1" x14ac:dyDescent="0.35">
      <c r="A38" s="82">
        <v>26</v>
      </c>
      <c r="B38" s="77" t="s">
        <v>219</v>
      </c>
      <c r="C38" s="78" t="s">
        <v>220</v>
      </c>
      <c r="D38" s="78">
        <v>48</v>
      </c>
      <c r="E38" s="73" t="s">
        <v>266</v>
      </c>
      <c r="F38" s="78" t="s">
        <v>438</v>
      </c>
      <c r="G38" s="74"/>
      <c r="H38" s="73"/>
      <c r="I38" s="100"/>
      <c r="J38" s="103"/>
      <c r="K38" s="76">
        <f t="shared" si="0"/>
        <v>0</v>
      </c>
      <c r="L38" s="104"/>
    </row>
    <row r="39" spans="1:12" s="50" customFormat="1" ht="34" customHeight="1" x14ac:dyDescent="0.35">
      <c r="A39" s="82">
        <v>27</v>
      </c>
      <c r="B39" s="77" t="s">
        <v>221</v>
      </c>
      <c r="C39" s="78" t="s">
        <v>222</v>
      </c>
      <c r="D39" s="78">
        <v>2</v>
      </c>
      <c r="E39" s="73" t="s">
        <v>266</v>
      </c>
      <c r="F39" s="78" t="s">
        <v>438</v>
      </c>
      <c r="G39" s="74"/>
      <c r="H39" s="73"/>
      <c r="I39" s="100"/>
      <c r="J39" s="103"/>
      <c r="K39" s="76">
        <f t="shared" si="0"/>
        <v>0</v>
      </c>
      <c r="L39" s="104"/>
    </row>
    <row r="40" spans="1:12" s="50" customFormat="1" ht="34" customHeight="1" x14ac:dyDescent="0.35">
      <c r="A40" s="82">
        <v>28</v>
      </c>
      <c r="B40" s="77" t="s">
        <v>223</v>
      </c>
      <c r="C40" s="78" t="s">
        <v>224</v>
      </c>
      <c r="D40" s="78">
        <v>2</v>
      </c>
      <c r="E40" s="73" t="s">
        <v>266</v>
      </c>
      <c r="F40" s="78" t="s">
        <v>438</v>
      </c>
      <c r="G40" s="74"/>
      <c r="H40" s="73"/>
      <c r="I40" s="100"/>
      <c r="J40" s="103"/>
      <c r="K40" s="76">
        <f t="shared" si="0"/>
        <v>0</v>
      </c>
      <c r="L40" s="104"/>
    </row>
    <row r="41" spans="1:12" s="50" customFormat="1" ht="34" customHeight="1" x14ac:dyDescent="0.35">
      <c r="A41" s="82">
        <v>29</v>
      </c>
      <c r="B41" s="77" t="s">
        <v>225</v>
      </c>
      <c r="C41" s="78" t="s">
        <v>226</v>
      </c>
      <c r="D41" s="78">
        <v>24</v>
      </c>
      <c r="E41" s="73" t="s">
        <v>266</v>
      </c>
      <c r="F41" s="78" t="s">
        <v>438</v>
      </c>
      <c r="G41" s="74"/>
      <c r="H41" s="73"/>
      <c r="I41" s="100"/>
      <c r="J41" s="103"/>
      <c r="K41" s="76">
        <f t="shared" si="0"/>
        <v>0</v>
      </c>
      <c r="L41" s="104"/>
    </row>
    <row r="42" spans="1:12" s="50" customFormat="1" ht="34" customHeight="1" x14ac:dyDescent="0.35">
      <c r="A42" s="82">
        <v>30</v>
      </c>
      <c r="B42" s="77" t="s">
        <v>227</v>
      </c>
      <c r="C42" s="78" t="s">
        <v>228</v>
      </c>
      <c r="D42" s="78">
        <v>1</v>
      </c>
      <c r="E42" s="73" t="s">
        <v>266</v>
      </c>
      <c r="F42" s="78" t="s">
        <v>438</v>
      </c>
      <c r="G42" s="74"/>
      <c r="H42" s="73"/>
      <c r="I42" s="100"/>
      <c r="J42" s="103"/>
      <c r="K42" s="76">
        <f t="shared" si="0"/>
        <v>0</v>
      </c>
      <c r="L42" s="104"/>
    </row>
    <row r="43" spans="1:12" s="50" customFormat="1" ht="34" customHeight="1" x14ac:dyDescent="0.35">
      <c r="A43" s="82">
        <v>31</v>
      </c>
      <c r="B43" s="77" t="s">
        <v>456</v>
      </c>
      <c r="C43" s="78" t="s">
        <v>229</v>
      </c>
      <c r="D43" s="78">
        <v>6</v>
      </c>
      <c r="E43" s="73" t="s">
        <v>266</v>
      </c>
      <c r="F43" s="78" t="s">
        <v>438</v>
      </c>
      <c r="G43" s="74"/>
      <c r="H43" s="73"/>
      <c r="I43" s="100"/>
      <c r="J43" s="103"/>
      <c r="K43" s="76">
        <f t="shared" si="0"/>
        <v>0</v>
      </c>
      <c r="L43" s="104"/>
    </row>
    <row r="44" spans="1:12" s="50" customFormat="1" ht="34" customHeight="1" x14ac:dyDescent="0.35">
      <c r="A44" s="82">
        <v>32</v>
      </c>
      <c r="B44" s="77" t="s">
        <v>457</v>
      </c>
      <c r="C44" s="78" t="s">
        <v>230</v>
      </c>
      <c r="D44" s="78">
        <v>6</v>
      </c>
      <c r="E44" s="73" t="s">
        <v>266</v>
      </c>
      <c r="F44" s="78" t="s">
        <v>460</v>
      </c>
      <c r="G44" s="74"/>
      <c r="H44" s="73"/>
      <c r="I44" s="100"/>
      <c r="J44" s="103"/>
      <c r="K44" s="76">
        <f t="shared" si="0"/>
        <v>0</v>
      </c>
      <c r="L44" s="104"/>
    </row>
    <row r="45" spans="1:12" s="50" customFormat="1" ht="34" customHeight="1" x14ac:dyDescent="0.35">
      <c r="A45" s="82">
        <v>33</v>
      </c>
      <c r="B45" s="77" t="s">
        <v>458</v>
      </c>
      <c r="C45" s="78" t="s">
        <v>229</v>
      </c>
      <c r="D45" s="78">
        <v>6</v>
      </c>
      <c r="E45" s="73" t="s">
        <v>266</v>
      </c>
      <c r="F45" s="78" t="s">
        <v>438</v>
      </c>
      <c r="G45" s="74"/>
      <c r="H45" s="73"/>
      <c r="I45" s="100"/>
      <c r="J45" s="103"/>
      <c r="K45" s="76">
        <f t="shared" si="0"/>
        <v>0</v>
      </c>
      <c r="L45" s="104"/>
    </row>
    <row r="46" spans="1:12" s="50" customFormat="1" ht="34" customHeight="1" x14ac:dyDescent="0.35">
      <c r="A46" s="82">
        <v>34</v>
      </c>
      <c r="B46" s="77" t="s">
        <v>231</v>
      </c>
      <c r="C46" s="78" t="s">
        <v>232</v>
      </c>
      <c r="D46" s="78">
        <v>1</v>
      </c>
      <c r="E46" s="73" t="s">
        <v>266</v>
      </c>
      <c r="F46" s="78" t="s">
        <v>460</v>
      </c>
      <c r="G46" s="74"/>
      <c r="H46" s="73"/>
      <c r="I46" s="100"/>
      <c r="J46" s="103"/>
      <c r="K46" s="76">
        <f t="shared" si="0"/>
        <v>0</v>
      </c>
      <c r="L46" s="104"/>
    </row>
    <row r="47" spans="1:12" s="50" customFormat="1" ht="34" customHeight="1" x14ac:dyDescent="0.35">
      <c r="A47" s="82">
        <v>35</v>
      </c>
      <c r="B47" s="77" t="s">
        <v>459</v>
      </c>
      <c r="C47" s="78" t="s">
        <v>229</v>
      </c>
      <c r="D47" s="78">
        <v>2</v>
      </c>
      <c r="E47" s="73" t="s">
        <v>266</v>
      </c>
      <c r="F47" s="78" t="s">
        <v>438</v>
      </c>
      <c r="G47" s="74"/>
      <c r="H47" s="73"/>
      <c r="I47" s="100"/>
      <c r="J47" s="103"/>
      <c r="K47" s="76">
        <f t="shared" si="0"/>
        <v>0</v>
      </c>
      <c r="L47" s="104"/>
    </row>
    <row r="48" spans="1:12" s="50" customFormat="1" ht="27.65" customHeight="1" x14ac:dyDescent="0.35">
      <c r="A48" s="56"/>
      <c r="B48" s="54"/>
      <c r="C48" s="54"/>
      <c r="D48" s="54"/>
      <c r="E48" s="54"/>
      <c r="F48" s="54"/>
      <c r="G48" s="55"/>
      <c r="H48" s="55"/>
      <c r="I48" s="55"/>
      <c r="J48" s="57" t="s">
        <v>56</v>
      </c>
      <c r="K48" s="72">
        <f>SUM(K13:K47)</f>
        <v>0</v>
      </c>
      <c r="L48" s="105">
        <f>SUM(L13:L47)</f>
        <v>0</v>
      </c>
    </row>
    <row r="49" spans="2:2" x14ac:dyDescent="0.35">
      <c r="B49" s="51"/>
    </row>
    <row r="50" spans="2:2" x14ac:dyDescent="0.35">
      <c r="B50" s="52"/>
    </row>
    <row r="51" spans="2:2" x14ac:dyDescent="0.35">
      <c r="B51" s="53"/>
    </row>
  </sheetData>
  <sheetProtection algorithmName="SHA-512" hashValue="5G/pA8P79DsNc2R7rwISmYwHAw4BNy0vHod3UlJ5zrx73Lix9pPxWJo0QTVbmORZVQQ5ewI6HEPTD8VGG1VCTw==" saltValue="7QVod3y9w7q99meTgWNkBA==" spinCount="100000" sheet="1" insertColumns="0" insertRows="0" insertHyperlinks="0" deleteColumns="0" deleteRows="0" sort="0" autoFilter="0" pivotTables="0"/>
  <protectedRanges>
    <protectedRange sqref="G10:L47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F71B-99A4-4F6A-895A-290E65615E65}">
  <dimension ref="A2:L24"/>
  <sheetViews>
    <sheetView view="pageLayout" topLeftCell="A19" zoomScaleNormal="70" workbookViewId="0">
      <selection activeCell="B19" sqref="B19"/>
    </sheetView>
  </sheetViews>
  <sheetFormatPr defaultRowHeight="14.5" x14ac:dyDescent="0.35"/>
  <cols>
    <col min="1" max="1" width="7.26953125" customWidth="1"/>
    <col min="2" max="2" width="22.453125" customWidth="1"/>
    <col min="3" max="3" width="9.81640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258</v>
      </c>
      <c r="B8" s="10" t="str">
        <f>'Zał. nr 1 - Formularz ofertowy'!C30</f>
        <v>Rozpuszczalniki deuterowane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10"/>
      <c r="B9" s="10"/>
      <c r="C9" s="10"/>
      <c r="D9" s="8"/>
      <c r="E9" s="8"/>
      <c r="F9" s="8"/>
      <c r="G9" s="8"/>
      <c r="H9" s="8"/>
      <c r="I9" s="8"/>
      <c r="J9" s="8"/>
      <c r="K9" s="8"/>
      <c r="L9" s="8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38</v>
      </c>
      <c r="C11" s="86" t="s">
        <v>62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82">
        <v>1</v>
      </c>
      <c r="B13" s="83" t="s">
        <v>241</v>
      </c>
      <c r="C13" s="83" t="s">
        <v>242</v>
      </c>
      <c r="D13" s="73">
        <v>50</v>
      </c>
      <c r="E13" s="73" t="s">
        <v>265</v>
      </c>
      <c r="F13" s="78" t="s">
        <v>255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34" customHeight="1" x14ac:dyDescent="0.35">
      <c r="A14" s="82">
        <v>2</v>
      </c>
      <c r="B14" s="83" t="s">
        <v>243</v>
      </c>
      <c r="C14" s="83" t="s">
        <v>244</v>
      </c>
      <c r="D14" s="73">
        <v>300</v>
      </c>
      <c r="E14" s="73" t="s">
        <v>265</v>
      </c>
      <c r="F14" s="78" t="s">
        <v>255</v>
      </c>
      <c r="G14" s="74"/>
      <c r="H14" s="73"/>
      <c r="I14" s="100"/>
      <c r="J14" s="75"/>
      <c r="K14" s="76">
        <f t="shared" ref="K14:K20" si="0">I14*J14</f>
        <v>0</v>
      </c>
      <c r="L14" s="80"/>
    </row>
    <row r="15" spans="1:12" s="50" customFormat="1" ht="34" customHeight="1" x14ac:dyDescent="0.35">
      <c r="A15" s="82">
        <v>3</v>
      </c>
      <c r="B15" s="83" t="s">
        <v>461</v>
      </c>
      <c r="C15" s="83" t="s">
        <v>245</v>
      </c>
      <c r="D15" s="73">
        <v>50</v>
      </c>
      <c r="E15" s="73" t="s">
        <v>265</v>
      </c>
      <c r="F15" s="78" t="s">
        <v>255</v>
      </c>
      <c r="G15" s="74"/>
      <c r="H15" s="73"/>
      <c r="I15" s="100"/>
      <c r="J15" s="75"/>
      <c r="K15" s="76">
        <f t="shared" si="0"/>
        <v>0</v>
      </c>
      <c r="L15" s="80"/>
    </row>
    <row r="16" spans="1:12" s="50" customFormat="1" ht="48" x14ac:dyDescent="0.35">
      <c r="A16" s="82">
        <v>4</v>
      </c>
      <c r="B16" s="83" t="s">
        <v>246</v>
      </c>
      <c r="C16" s="83" t="s">
        <v>247</v>
      </c>
      <c r="D16" s="73">
        <v>1200</v>
      </c>
      <c r="E16" s="73" t="s">
        <v>265</v>
      </c>
      <c r="F16" s="78" t="s">
        <v>256</v>
      </c>
      <c r="G16" s="74"/>
      <c r="H16" s="73"/>
      <c r="I16" s="100"/>
      <c r="J16" s="75"/>
      <c r="K16" s="76">
        <f t="shared" si="0"/>
        <v>0</v>
      </c>
      <c r="L16" s="80"/>
    </row>
    <row r="17" spans="1:12" s="50" customFormat="1" ht="34" customHeight="1" x14ac:dyDescent="0.35">
      <c r="A17" s="82">
        <v>5</v>
      </c>
      <c r="B17" s="77" t="s">
        <v>248</v>
      </c>
      <c r="C17" s="90">
        <v>2117805</v>
      </c>
      <c r="D17" s="78">
        <v>50</v>
      </c>
      <c r="E17" s="73" t="s">
        <v>265</v>
      </c>
      <c r="F17" s="78" t="s">
        <v>257</v>
      </c>
      <c r="G17" s="74"/>
      <c r="H17" s="73"/>
      <c r="I17" s="100"/>
      <c r="J17" s="75"/>
      <c r="K17" s="76">
        <f t="shared" si="0"/>
        <v>0</v>
      </c>
      <c r="L17" s="80"/>
    </row>
    <row r="18" spans="1:12" s="50" customFormat="1" ht="36" x14ac:dyDescent="0.35">
      <c r="A18" s="82">
        <v>6</v>
      </c>
      <c r="B18" s="77" t="s">
        <v>249</v>
      </c>
      <c r="C18" s="78" t="s">
        <v>250</v>
      </c>
      <c r="D18" s="78">
        <v>1500</v>
      </c>
      <c r="E18" s="73" t="s">
        <v>265</v>
      </c>
      <c r="F18" s="78" t="s">
        <v>255</v>
      </c>
      <c r="G18" s="74"/>
      <c r="H18" s="73"/>
      <c r="I18" s="100"/>
      <c r="J18" s="75"/>
      <c r="K18" s="76">
        <f t="shared" si="0"/>
        <v>0</v>
      </c>
      <c r="L18" s="80"/>
    </row>
    <row r="19" spans="1:12" s="50" customFormat="1" ht="34" customHeight="1" x14ac:dyDescent="0.35">
      <c r="A19" s="82">
        <v>7</v>
      </c>
      <c r="B19" s="77" t="s">
        <v>251</v>
      </c>
      <c r="C19" s="78" t="s">
        <v>252</v>
      </c>
      <c r="D19" s="78">
        <v>500</v>
      </c>
      <c r="E19" s="73" t="s">
        <v>265</v>
      </c>
      <c r="F19" s="78" t="s">
        <v>255</v>
      </c>
      <c r="G19" s="74"/>
      <c r="H19" s="73"/>
      <c r="I19" s="100"/>
      <c r="J19" s="75"/>
      <c r="K19" s="76">
        <f t="shared" si="0"/>
        <v>0</v>
      </c>
      <c r="L19" s="80"/>
    </row>
    <row r="20" spans="1:12" s="50" customFormat="1" ht="34" customHeight="1" x14ac:dyDescent="0.35">
      <c r="A20" s="82">
        <v>8</v>
      </c>
      <c r="B20" s="77" t="s">
        <v>253</v>
      </c>
      <c r="C20" s="78" t="s">
        <v>254</v>
      </c>
      <c r="D20" s="78">
        <v>500</v>
      </c>
      <c r="E20" s="73" t="s">
        <v>265</v>
      </c>
      <c r="F20" s="78" t="s">
        <v>255</v>
      </c>
      <c r="G20" s="74"/>
      <c r="H20" s="73"/>
      <c r="I20" s="100"/>
      <c r="J20" s="75"/>
      <c r="K20" s="76">
        <f t="shared" si="0"/>
        <v>0</v>
      </c>
      <c r="L20" s="80"/>
    </row>
    <row r="21" spans="1:12" s="50" customFormat="1" ht="27.65" customHeight="1" x14ac:dyDescent="0.35">
      <c r="A21" s="56"/>
      <c r="B21" s="54"/>
      <c r="C21" s="54"/>
      <c r="D21" s="54"/>
      <c r="E21" s="54"/>
      <c r="F21" s="54"/>
      <c r="G21" s="55"/>
      <c r="H21" s="55"/>
      <c r="I21" s="55"/>
      <c r="J21" s="57" t="s">
        <v>56</v>
      </c>
      <c r="K21" s="72">
        <f>SUM(K13:K20)</f>
        <v>0</v>
      </c>
      <c r="L21" s="81">
        <f>SUM(L13:L20)</f>
        <v>0</v>
      </c>
    </row>
    <row r="22" spans="1:12" x14ac:dyDescent="0.35">
      <c r="B22" s="51"/>
    </row>
    <row r="23" spans="1:12" x14ac:dyDescent="0.35">
      <c r="B23" s="52"/>
    </row>
    <row r="24" spans="1:12" x14ac:dyDescent="0.35">
      <c r="B24" s="53"/>
    </row>
  </sheetData>
  <sheetProtection algorithmName="SHA-512" hashValue="jqRT8Va1mf9NAUWCv6IeQ/4I9T2JAqBsL3ZfcGBhm6j8Cd+gAtQ1E9kPJ/7QVqQ7U0oSGFaQIc777hxMNmjrhg==" saltValue="fsxsf0fp2289Gbpyf/8Ogg==" spinCount="100000" sheet="1" insertColumns="0" insertRows="0" insertHyperlinks="0" deleteColumns="0" deleteRows="0" sort="0" autoFilter="0" pivotTables="0"/>
  <protectedRanges>
    <protectedRange sqref="G10:L20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9ED5-8195-45BB-8739-8EC9718C8F6F}">
  <dimension ref="A2:L17"/>
  <sheetViews>
    <sheetView view="pageLayout" topLeftCell="A5" zoomScaleNormal="70" workbookViewId="0">
      <selection activeCell="F13" sqref="F13"/>
    </sheetView>
  </sheetViews>
  <sheetFormatPr defaultRowHeight="14.5" x14ac:dyDescent="0.35"/>
  <cols>
    <col min="1" max="1" width="7.26953125" customWidth="1"/>
    <col min="2" max="2" width="11.81640625" customWidth="1"/>
    <col min="3" max="3" width="20.726562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D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267</v>
      </c>
      <c r="B8" s="10" t="str">
        <f>'Zał. nr 1 - Formularz ofertowy'!C31</f>
        <v>Żel krzemionkowy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89"/>
      <c r="B9" s="89"/>
      <c r="C9" s="89"/>
      <c r="D9" s="85"/>
      <c r="E9" s="85"/>
      <c r="F9" s="85"/>
      <c r="G9" s="85"/>
      <c r="H9" s="85"/>
      <c r="I9" s="85"/>
      <c r="J9" s="85"/>
      <c r="K9" s="85"/>
      <c r="L9" s="85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38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60" x14ac:dyDescent="0.35">
      <c r="A13" s="77">
        <v>1</v>
      </c>
      <c r="B13" s="77" t="s">
        <v>261</v>
      </c>
      <c r="C13" s="77" t="s">
        <v>260</v>
      </c>
      <c r="D13" s="78">
        <v>50</v>
      </c>
      <c r="E13" s="73" t="s">
        <v>266</v>
      </c>
      <c r="F13" s="78" t="s">
        <v>262</v>
      </c>
      <c r="G13" s="73"/>
      <c r="H13" s="73"/>
      <c r="I13" s="100"/>
      <c r="J13" s="75"/>
      <c r="K13" s="76">
        <f>I13*J13</f>
        <v>0</v>
      </c>
      <c r="L13" s="80"/>
    </row>
    <row r="14" spans="1:12" s="50" customFormat="1" ht="27.65" customHeight="1" x14ac:dyDescent="0.35">
      <c r="A14" s="79"/>
      <c r="B14" s="54"/>
      <c r="C14" s="54"/>
      <c r="D14" s="54"/>
      <c r="E14" s="54"/>
      <c r="F14" s="54"/>
      <c r="G14" s="55"/>
      <c r="H14" s="55"/>
      <c r="I14" s="55"/>
      <c r="J14" s="57" t="s">
        <v>56</v>
      </c>
      <c r="K14" s="72">
        <f>SUM(K13:K13)</f>
        <v>0</v>
      </c>
      <c r="L14" s="81">
        <f>SUM(L13:L13)</f>
        <v>0</v>
      </c>
    </row>
    <row r="15" spans="1:12" x14ac:dyDescent="0.35">
      <c r="B15" s="51"/>
    </row>
    <row r="16" spans="1:12" x14ac:dyDescent="0.35">
      <c r="B16" s="52"/>
    </row>
    <row r="17" spans="2:2" x14ac:dyDescent="0.35">
      <c r="B17" s="53"/>
    </row>
  </sheetData>
  <sheetProtection algorithmName="SHA-512" hashValue="7XzU8KC7z18DUL8hhdJD+0+4Yf9tb+Hz41dUUbkSgM9SIhDRtZ01UXOje7YQn1UqAj64hMrHVQA9F9EZ0nQSSg==" saltValue="RkSYJeMxbAYA04OgTMUiyg==" spinCount="100000" sheet="1" insertColumns="0" insertRows="0" insertHyperlinks="0" deleteColumns="0" deleteRows="0" sort="0" autoFilter="0" pivotTables="0"/>
  <protectedRanges>
    <protectedRange sqref="G10:L13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7CD1-D4E9-4FC4-A7EC-B13E77C9EBFE}">
  <dimension ref="A2:L18"/>
  <sheetViews>
    <sheetView view="pageLayout" topLeftCell="A5" zoomScaleNormal="70" workbookViewId="0">
      <selection activeCell="J15" sqref="J15"/>
    </sheetView>
  </sheetViews>
  <sheetFormatPr defaultRowHeight="14.5" x14ac:dyDescent="0.35"/>
  <cols>
    <col min="1" max="1" width="7.26953125" customWidth="1"/>
    <col min="2" max="2" width="20.26953125" customWidth="1"/>
    <col min="3" max="3" width="15.54296875" customWidth="1"/>
    <col min="4" max="4" width="8.81640625" customWidth="1"/>
    <col min="5" max="5" width="9.453125" customWidth="1"/>
    <col min="6" max="6" width="11.81640625" customWidth="1"/>
    <col min="7" max="7" width="13.453125" customWidth="1"/>
    <col min="8" max="8" width="11.1796875" customWidth="1"/>
    <col min="9" max="9" width="8.81640625" customWidth="1"/>
    <col min="10" max="10" width="12.1796875" customWidth="1"/>
    <col min="11" max="11" width="11.81640625" customWidth="1"/>
    <col min="12" max="12" width="12.453125" customWidth="1"/>
  </cols>
  <sheetData>
    <row r="2" spans="1:12" s="1" customFormat="1" ht="13" x14ac:dyDescent="0.3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18.649999999999999" customHeight="1" x14ac:dyDescent="0.3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1" customFormat="1" ht="18.649999999999999" customHeight="1" x14ac:dyDescent="0.35">
      <c r="A4" s="32" t="s">
        <v>47</v>
      </c>
      <c r="B4" s="32"/>
      <c r="C4" s="32" t="str">
        <f>'Zał. nr 1 - Formularz ofertowy'!E3</f>
        <v>28/2024-RNA</v>
      </c>
      <c r="E4" s="32"/>
      <c r="F4" s="32"/>
      <c r="G4" s="32"/>
      <c r="H4" s="32"/>
      <c r="I4" s="32"/>
      <c r="J4" s="32"/>
      <c r="K4" s="32"/>
      <c r="L4" s="32"/>
    </row>
    <row r="6" spans="1:12" s="1" customFormat="1" ht="13" x14ac:dyDescent="0.35">
      <c r="A6" s="32" t="s">
        <v>33</v>
      </c>
      <c r="B6" s="32"/>
      <c r="C6" s="32"/>
      <c r="D6" s="32"/>
      <c r="E6" s="32"/>
      <c r="F6" s="32"/>
      <c r="G6" s="32"/>
      <c r="H6" s="32"/>
      <c r="K6" s="32"/>
      <c r="L6" s="32"/>
    </row>
    <row r="7" spans="1:12" s="1" customFormat="1" ht="13" x14ac:dyDescent="0.35">
      <c r="A7" s="32" t="s">
        <v>145</v>
      </c>
      <c r="B7" s="32" t="s">
        <v>143</v>
      </c>
      <c r="C7" s="32"/>
      <c r="D7" s="32"/>
      <c r="E7" s="32"/>
      <c r="F7" s="32"/>
      <c r="G7" s="32"/>
      <c r="H7" s="32"/>
      <c r="K7" s="32"/>
      <c r="L7" s="32"/>
    </row>
    <row r="8" spans="1:12" s="1" customFormat="1" ht="13" x14ac:dyDescent="0.35">
      <c r="A8" s="10" t="s">
        <v>273</v>
      </c>
      <c r="B8" s="10" t="str">
        <f>'Zał. nr 1 - Formularz ofertowy'!C32</f>
        <v>Płytki TLC żel krzemionkowy dla Laboratorium Chemicznego w Łodzi</v>
      </c>
      <c r="C8" s="10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13" x14ac:dyDescent="0.35">
      <c r="A9" s="89"/>
      <c r="B9" s="89"/>
      <c r="C9" s="89"/>
      <c r="D9" s="85"/>
      <c r="E9" s="85"/>
      <c r="F9" s="85"/>
      <c r="G9" s="85"/>
      <c r="H9" s="85"/>
      <c r="I9" s="85"/>
      <c r="J9" s="85"/>
      <c r="K9" s="85"/>
      <c r="L9" s="85"/>
    </row>
    <row r="10" spans="1:12" s="1" customFormat="1" ht="13" x14ac:dyDescent="0.35">
      <c r="A10" s="85"/>
      <c r="B10" s="85"/>
      <c r="C10" s="85"/>
      <c r="D10" s="85"/>
      <c r="E10" s="85"/>
      <c r="F10" s="85"/>
      <c r="G10" s="138" t="s">
        <v>41</v>
      </c>
      <c r="H10" s="139"/>
      <c r="I10" s="139"/>
      <c r="J10" s="139"/>
      <c r="K10" s="139"/>
      <c r="L10" s="140"/>
    </row>
    <row r="11" spans="1:12" s="11" customFormat="1" ht="48" x14ac:dyDescent="0.3">
      <c r="A11" s="86" t="s">
        <v>19</v>
      </c>
      <c r="B11" s="86" t="s">
        <v>259</v>
      </c>
      <c r="C11" s="86" t="s">
        <v>38</v>
      </c>
      <c r="D11" s="87" t="s">
        <v>57</v>
      </c>
      <c r="E11" s="87" t="s">
        <v>46</v>
      </c>
      <c r="F11" s="87" t="s">
        <v>39</v>
      </c>
      <c r="G11" s="88" t="s">
        <v>114</v>
      </c>
      <c r="H11" s="88" t="s">
        <v>40</v>
      </c>
      <c r="I11" s="88" t="s">
        <v>113</v>
      </c>
      <c r="J11" s="88" t="s">
        <v>115</v>
      </c>
      <c r="K11" s="88" t="s">
        <v>116</v>
      </c>
      <c r="L11" s="88" t="s">
        <v>104</v>
      </c>
    </row>
    <row r="12" spans="1:12" s="11" customFormat="1" ht="13" x14ac:dyDescent="0.3">
      <c r="A12" s="86" t="s">
        <v>35</v>
      </c>
      <c r="B12" s="86" t="s">
        <v>36</v>
      </c>
      <c r="C12" s="86" t="s">
        <v>37</v>
      </c>
      <c r="D12" s="86" t="s">
        <v>48</v>
      </c>
      <c r="E12" s="87" t="s">
        <v>49</v>
      </c>
      <c r="F12" s="87" t="s">
        <v>50</v>
      </c>
      <c r="G12" s="88" t="s">
        <v>51</v>
      </c>
      <c r="H12" s="88" t="s">
        <v>52</v>
      </c>
      <c r="I12" s="88" t="s">
        <v>53</v>
      </c>
      <c r="J12" s="88" t="s">
        <v>54</v>
      </c>
      <c r="K12" s="88" t="s">
        <v>55</v>
      </c>
      <c r="L12" s="88" t="s">
        <v>103</v>
      </c>
    </row>
    <row r="13" spans="1:12" s="50" customFormat="1" ht="36" x14ac:dyDescent="0.35">
      <c r="A13" s="77">
        <v>1</v>
      </c>
      <c r="B13" s="78" t="s">
        <v>268</v>
      </c>
      <c r="C13" s="77" t="s">
        <v>269</v>
      </c>
      <c r="D13" s="91">
        <v>1000</v>
      </c>
      <c r="E13" s="73" t="s">
        <v>272</v>
      </c>
      <c r="F13" s="78" t="s">
        <v>462</v>
      </c>
      <c r="G13" s="74"/>
      <c r="H13" s="73"/>
      <c r="I13" s="100"/>
      <c r="J13" s="75"/>
      <c r="K13" s="76">
        <f>I13*J13</f>
        <v>0</v>
      </c>
      <c r="L13" s="80"/>
    </row>
    <row r="14" spans="1:12" s="50" customFormat="1" ht="48" x14ac:dyDescent="0.35">
      <c r="A14" s="77">
        <v>2</v>
      </c>
      <c r="B14" s="78" t="s">
        <v>270</v>
      </c>
      <c r="C14" s="77" t="s">
        <v>271</v>
      </c>
      <c r="D14" s="78">
        <v>4800</v>
      </c>
      <c r="E14" s="73" t="s">
        <v>272</v>
      </c>
      <c r="F14" s="77" t="s">
        <v>463</v>
      </c>
      <c r="G14" s="74"/>
      <c r="H14" s="73"/>
      <c r="I14" s="100"/>
      <c r="J14" s="75"/>
      <c r="K14" s="76">
        <f t="shared" ref="K14" si="0">I14*J14</f>
        <v>0</v>
      </c>
      <c r="L14" s="80"/>
    </row>
    <row r="15" spans="1:12" s="50" customFormat="1" ht="27.65" customHeight="1" x14ac:dyDescent="0.35">
      <c r="A15" s="79"/>
      <c r="B15" s="54"/>
      <c r="C15" s="54"/>
      <c r="D15" s="54"/>
      <c r="E15" s="54"/>
      <c r="F15" s="54"/>
      <c r="G15" s="55"/>
      <c r="H15" s="55"/>
      <c r="I15" s="55"/>
      <c r="J15" s="57" t="s">
        <v>56</v>
      </c>
      <c r="K15" s="72">
        <f>SUM(K13:K14)</f>
        <v>0</v>
      </c>
      <c r="L15" s="81">
        <f>SUM(L13:L14)</f>
        <v>0</v>
      </c>
    </row>
    <row r="16" spans="1:12" x14ac:dyDescent="0.35">
      <c r="B16" s="51"/>
    </row>
    <row r="17" spans="2:2" x14ac:dyDescent="0.35">
      <c r="B17" s="52"/>
    </row>
    <row r="18" spans="2:2" x14ac:dyDescent="0.35">
      <c r="B18" s="53"/>
    </row>
  </sheetData>
  <sheetProtection algorithmName="SHA-512" hashValue="+ZNejAVoj6xZnsntYkxyYyDNZiENhpEa5X/7gfKiyzMuHYwetSbRst18pOBMD16no4CR/OYx7oP4eDeeHboPtg==" saltValue="RdGt1DXXBelCDce1hwlqxQ==" spinCount="100000" sheet="1" insertColumns="0" insertRows="0" insertHyperlinks="0" deleteColumns="0" deleteRows="0" sort="0" autoFilter="0" pivotTables="0"/>
  <protectedRanges>
    <protectedRange sqref="G10:L14" name="Rozstęp1"/>
  </protectedRanges>
  <mergeCells count="1">
    <mergeCell ref="G10:L10"/>
  </mergeCells>
  <printOptions horizontalCentered="1"/>
  <pageMargins left="3.937007874015748E-2" right="3.937007874015748E-2" top="1.1023622047244095" bottom="0.86614173228346458" header="0.31496062992125984" footer="0.31496062992125984"/>
  <pageSetup paperSize="9" orientation="landscape" r:id="rId1"/>
  <headerFooter>
    <oddHeader>&amp;C&amp;G</oddHeader>
    <oddFooter>&amp;L&amp;A&amp;CStrona &amp;P z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18</vt:i4>
      </vt:variant>
    </vt:vector>
  </HeadingPairs>
  <TitlesOfParts>
    <vt:vector size="40" baseType="lpstr">
      <vt:lpstr>Zał. nr 1 - Formularz ofertowy</vt:lpstr>
      <vt:lpstr>P1_Cz1</vt:lpstr>
      <vt:lpstr>P1_Cz2</vt:lpstr>
      <vt:lpstr>P1_Cz3</vt:lpstr>
      <vt:lpstr>P1_Cz4</vt:lpstr>
      <vt:lpstr>P1_Cz5</vt:lpstr>
      <vt:lpstr>P1_Cz6</vt:lpstr>
      <vt:lpstr>P1_Cz7</vt:lpstr>
      <vt:lpstr>P1_Cz8</vt:lpstr>
      <vt:lpstr>P1_Cz9</vt:lpstr>
      <vt:lpstr>P2_Cz1</vt:lpstr>
      <vt:lpstr>P2_Cz2</vt:lpstr>
      <vt:lpstr>P2_Cz3</vt:lpstr>
      <vt:lpstr>P2_Cz4</vt:lpstr>
      <vt:lpstr>P2_Cz5</vt:lpstr>
      <vt:lpstr>P2_Cz6</vt:lpstr>
      <vt:lpstr>P2_Cz7</vt:lpstr>
      <vt:lpstr>P2_Cz8</vt:lpstr>
      <vt:lpstr>P3_Cz1</vt:lpstr>
      <vt:lpstr>P3_Cz2</vt:lpstr>
      <vt:lpstr>P3_Cz3</vt:lpstr>
      <vt:lpstr>P3_Cz4</vt:lpstr>
      <vt:lpstr>'Zał. nr 1 - Formularz ofertowy'!_Hlk35900935</vt:lpstr>
      <vt:lpstr>'Zał. nr 1 - Formularz ofertowy'!_Hlk35901024</vt:lpstr>
      <vt:lpstr>'Zał. nr 1 - Formularz ofertowy'!Obszar_wydruku</vt:lpstr>
      <vt:lpstr>P1_Cz1!Tytuły_wydruku</vt:lpstr>
      <vt:lpstr>P1_Cz4!Tytuły_wydruku</vt:lpstr>
      <vt:lpstr>P1_Cz5!Tytuły_wydruku</vt:lpstr>
      <vt:lpstr>P1_Cz6!Tytuły_wydruku</vt:lpstr>
      <vt:lpstr>P2_Cz1!Tytuły_wydruku</vt:lpstr>
      <vt:lpstr>P2_Cz2!Tytuły_wydruku</vt:lpstr>
      <vt:lpstr>P2_Cz4!Tytuły_wydruku</vt:lpstr>
      <vt:lpstr>P2_Cz5!Tytuły_wydruku</vt:lpstr>
      <vt:lpstr>P2_Cz6!Tytuły_wydruku</vt:lpstr>
      <vt:lpstr>P2_Cz7!Tytuły_wydruku</vt:lpstr>
      <vt:lpstr>P2_Cz8!Tytuły_wydruku</vt:lpstr>
      <vt:lpstr>P3_Cz1!Tytuły_wydruku</vt:lpstr>
      <vt:lpstr>P3_Cz2!Tytuły_wydruku</vt:lpstr>
      <vt:lpstr>P3_Cz3!Tytuły_wydruku</vt:lpstr>
      <vt:lpstr>P3_Cz4!Tytuły_wydruku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Teter-Łabudzińska</dc:creator>
  <cp:lastModifiedBy>Kinga Kazimierczak</cp:lastModifiedBy>
  <cp:lastPrinted>2024-12-17T13:44:37Z</cp:lastPrinted>
  <dcterms:created xsi:type="dcterms:W3CDTF">2024-02-19T08:36:18Z</dcterms:created>
  <dcterms:modified xsi:type="dcterms:W3CDTF">2024-12-17T13:44:45Z</dcterms:modified>
</cp:coreProperties>
</file>