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sus\Desktop\smart\jt stal\zapytanie\"/>
    </mc:Choice>
  </mc:AlternateContent>
  <xr:revisionPtr revIDLastSave="0" documentId="13_ncr:1_{86F0F3FB-0195-42CA-B188-15754DE37BCF}" xr6:coauthVersionLast="47" xr6:coauthVersionMax="47" xr10:uidLastSave="{00000000-0000-0000-0000-000000000000}"/>
  <bookViews>
    <workbookView xWindow="-110" yWindow="-110" windowWidth="19420" windowHeight="10300" tabRatio="636" xr2:uid="{00000000-000D-0000-FFFF-FFFF00000000}"/>
  </bookViews>
  <sheets>
    <sheet name="Instrukcja" sheetId="18" r:id="rId1"/>
    <sheet name="01" sheetId="9" r:id="rId2"/>
    <sheet name="02 Alternatywy" sheetId="15" r:id="rId3"/>
  </sheets>
  <definedNames>
    <definedName name="_xlnm.Print_Area" localSheetId="1">'01'!$A$1:$G$243</definedName>
    <definedName name="_xlnm.Print_Area" localSheetId="2">'02 Alternatywy'!$A$1:$F$28</definedName>
    <definedName name="_xlnm.Print_Area" localSheetId="0">Instrukcja!$A$1:$B$19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9" l="1"/>
  <c r="F82" i="9" s="1"/>
  <c r="F78" i="9"/>
  <c r="F77" i="9"/>
  <c r="F76" i="9"/>
  <c r="F75" i="9"/>
  <c r="F74" i="9"/>
  <c r="F73" i="9"/>
  <c r="F72" i="9"/>
  <c r="F71" i="9"/>
  <c r="F70" i="9"/>
  <c r="F69" i="9"/>
  <c r="F68" i="9"/>
  <c r="F62" i="9"/>
  <c r="F61" i="9"/>
  <c r="F60" i="9"/>
  <c r="F59" i="9"/>
  <c r="F58" i="9"/>
  <c r="F57" i="9"/>
  <c r="F56" i="9"/>
  <c r="F55" i="9"/>
  <c r="F50" i="9"/>
  <c r="F49" i="9"/>
  <c r="F48" i="9"/>
  <c r="F41" i="9"/>
  <c r="F40" i="9"/>
  <c r="F39" i="9"/>
  <c r="F38" i="9"/>
  <c r="F37" i="9"/>
  <c r="F36" i="9"/>
  <c r="F35" i="9"/>
  <c r="F34" i="9"/>
  <c r="F33" i="9"/>
  <c r="F32" i="9"/>
  <c r="F236" i="9"/>
  <c r="F241" i="9"/>
  <c r="F240" i="9"/>
  <c r="F239" i="9"/>
  <c r="F238" i="9"/>
  <c r="F237" i="9"/>
  <c r="F139" i="9"/>
  <c r="F140" i="9"/>
  <c r="F141" i="9"/>
  <c r="F146" i="9"/>
  <c r="F147" i="9"/>
  <c r="F149" i="9"/>
  <c r="F150" i="9"/>
  <c r="F155" i="9"/>
  <c r="F156" i="9"/>
  <c r="F157" i="9"/>
  <c r="F162" i="9"/>
  <c r="F163" i="9"/>
  <c r="F168" i="9"/>
  <c r="F169" i="9"/>
  <c r="F170" i="9"/>
  <c r="F171" i="9"/>
  <c r="F172" i="9"/>
  <c r="F173" i="9"/>
  <c r="F174" i="9"/>
  <c r="F179" i="9"/>
  <c r="F180" i="9"/>
  <c r="F181" i="9"/>
  <c r="F182" i="9"/>
  <c r="F183" i="9"/>
  <c r="F184" i="9"/>
  <c r="F185" i="9"/>
  <c r="F129" i="9"/>
  <c r="F130" i="9"/>
  <c r="F131" i="9"/>
  <c r="F132" i="9"/>
  <c r="F133" i="9"/>
  <c r="F134" i="9"/>
  <c r="F128" i="9"/>
  <c r="F118" i="9"/>
  <c r="F119" i="9"/>
  <c r="F120" i="9"/>
  <c r="F121" i="9"/>
  <c r="F122" i="9"/>
  <c r="F123" i="9"/>
  <c r="F101" i="9"/>
  <c r="F231" i="9"/>
  <c r="F230" i="9"/>
  <c r="F229" i="9"/>
  <c r="F67" i="9" l="1"/>
  <c r="F47" i="9"/>
  <c r="F31" i="9"/>
  <c r="F54" i="9"/>
  <c r="F235" i="9"/>
  <c r="F178" i="9"/>
  <c r="F145" i="9"/>
  <c r="F167" i="9"/>
  <c r="F161" i="9"/>
  <c r="F138" i="9"/>
  <c r="F154" i="9"/>
  <c r="F127" i="9"/>
  <c r="F228" i="9"/>
  <c r="F30" i="9" l="1"/>
  <c r="F112" i="9"/>
  <c r="F111" i="9"/>
  <c r="F108" i="9"/>
  <c r="F109" i="9"/>
  <c r="F110" i="9"/>
  <c r="F224" i="9"/>
  <c r="F223" i="9"/>
  <c r="F222" i="9"/>
  <c r="F221" i="9"/>
  <c r="F220" i="9"/>
  <c r="F213" i="9"/>
  <c r="F191" i="9"/>
  <c r="F190" i="9"/>
  <c r="F23" i="9"/>
  <c r="F24" i="9"/>
  <c r="F25" i="9"/>
  <c r="F26" i="9"/>
  <c r="F21" i="9"/>
  <c r="F218" i="9"/>
  <c r="F219" i="9"/>
  <c r="F15" i="9" l="1"/>
  <c r="F91" i="9"/>
  <c r="F92" i="9"/>
  <c r="F93" i="9"/>
  <c r="F16" i="9"/>
  <c r="F17" i="9"/>
  <c r="F18" i="9"/>
  <c r="F19" i="9"/>
  <c r="F20" i="9"/>
  <c r="F22" i="9"/>
  <c r="B5" i="15"/>
  <c r="B3" i="15"/>
  <c r="B2" i="15"/>
  <c r="B1" i="15"/>
  <c r="F207" i="9"/>
  <c r="F198" i="9"/>
  <c r="F197" i="9"/>
  <c r="F196" i="9"/>
  <c r="F195" i="9" l="1"/>
  <c r="F14" i="9"/>
  <c r="F217" i="9"/>
  <c r="F216" i="9"/>
  <c r="F215" i="9"/>
  <c r="F214" i="9"/>
  <c r="F212" i="9"/>
  <c r="F211" i="9"/>
  <c r="F210" i="9"/>
  <c r="F209" i="9"/>
  <c r="F208" i="9"/>
  <c r="F206" i="9"/>
  <c r="F205" i="9"/>
  <c r="F204" i="9"/>
  <c r="F203" i="9"/>
  <c r="F117" i="9"/>
  <c r="F116" i="9" s="1"/>
  <c r="F107" i="9"/>
  <c r="F202" i="9" l="1"/>
  <c r="F106" i="9"/>
  <c r="F105" i="9" s="1"/>
  <c r="F13" i="9"/>
  <c r="F100" i="9"/>
  <c r="F99" i="9"/>
  <c r="F189" i="9"/>
  <c r="F137" i="9" s="1"/>
  <c r="F136" i="9" s="1"/>
  <c r="F89" i="9"/>
  <c r="F88" i="9" s="1"/>
  <c r="F87" i="9" s="1"/>
  <c r="F98" i="9" l="1"/>
  <c r="F97" i="9" s="1"/>
  <c r="F12" i="9" s="1"/>
  <c r="B1" i="9"/>
  <c r="B2" i="9" l="1"/>
  <c r="B3" i="9"/>
  <c r="B5" i="9"/>
  <c r="F14" i="15" l="1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13" i="15"/>
  <c r="F12" i="15" l="1"/>
</calcChain>
</file>

<file path=xl/sharedStrings.xml><?xml version="1.0" encoding="utf-8"?>
<sst xmlns="http://schemas.openxmlformats.org/spreadsheetml/2006/main" count="423" uniqueCount="218">
  <si>
    <t>Zamawiający:</t>
  </si>
  <si>
    <t>Inwestycja:</t>
  </si>
  <si>
    <t>Zakres:</t>
  </si>
  <si>
    <t>Lokalizacja:</t>
  </si>
  <si>
    <t>Oferent:</t>
  </si>
  <si>
    <t>Data:</t>
  </si>
  <si>
    <t>1. Ceny w niniejszym dokumencie są stałe i nie ulegną zmianie, chyba że obie strony zgodzą się na wprowadzenie materiałów lub rozwiązań zamiennych lub równoważnych.</t>
  </si>
  <si>
    <t>2. Ceny ujmują wszystkie składniki kosztów niezbędne do wykonania Przedmiotu Robót (m.in. materiały, sprzęt, zysk, koszty transportu i zakupu, koszty projektowania, uzgodnień, koszty robót prowadzonych w warunkach delegacji itp.) z wyjątkiem podatku od towarów i usług (VAT).</t>
  </si>
  <si>
    <t xml:space="preserve">Pozycja </t>
  </si>
  <si>
    <t>Siedziba Zamawiającego:</t>
  </si>
  <si>
    <t xml:space="preserve">Opis </t>
  </si>
  <si>
    <t>Wartość
PLN</t>
  </si>
  <si>
    <t>Ilość</t>
  </si>
  <si>
    <t>Jednostka miary</t>
  </si>
  <si>
    <t>Ubezpieczenie CAR</t>
  </si>
  <si>
    <t>Prace przygotowawcze, tymczasowa organizacja budowy i koszty ogólne</t>
  </si>
  <si>
    <t>kpl.</t>
  </si>
  <si>
    <t>Inne prace nie ujęte powyżej a konieczne wg Oferenta do prawidłowego wykonania robót:</t>
  </si>
  <si>
    <t>Oferent dodaje opis</t>
  </si>
  <si>
    <t>Cena jednostkowa
PLN</t>
  </si>
  <si>
    <t>Cena Jednostkowa
PLN</t>
  </si>
  <si>
    <t>INSTRUKCJA DLA PRZYGOTOWANIA OFERTY W OPARCIU O TABELĘ PODZIAŁU CENY</t>
  </si>
  <si>
    <t xml:space="preserve">5. Materiały i urządzenia  na których oparto niniejszą tabelę podziału wartości robót oraz projekt stanowią minimalne wymagania techniczne i funkcjonalne, które muszą być spełnione. W realizacji  należy użyć materiałów i wyrobów wskazanych w dokumentacji projektowej i w opisie standardów. Dopuszcza się stosowanie materiałów, elementów, rozwiązań konstrukcyjnych, technicznych oraz  technologicznych, urządzeń równoważnych o parametrach nie gorszych niż zastosowane w projekcie po uprzedniej akceptacji  Projektanta i Inwestora. </t>
  </si>
  <si>
    <t>6. W przypadku zaistnienia rozbieżności pomiędzy poszczególnymi dokumentami projektu  przetargowego w tym głównie pomiędzy specyfikacją i rysunkami  a które nie zostaną zgłoszone Inwestorowi w trakcie przetargu celem podjęcia decyzji będą interpretowane na korzyść Inwestora.</t>
  </si>
  <si>
    <t xml:space="preserve">7. Tabela Podziału Wartości Robót nie stanowi samodzielnego dokumentu na podstawie którego należy określić wartość i zakres robót inwestycji. </t>
  </si>
  <si>
    <t>Założenie osnowy geodezyjnej dla celów budowy wraz z wytyczeniem geodezyjnym obiektów w terenie</t>
  </si>
  <si>
    <t>Sprzątanie przedodbiorowe</t>
  </si>
  <si>
    <t>Kompleksowa obsługa geodezyjna</t>
  </si>
  <si>
    <t>Nadzór geotechniczny</t>
  </si>
  <si>
    <t>Opis - zakres prac</t>
  </si>
  <si>
    <t>Lp.</t>
  </si>
  <si>
    <t>1.</t>
  </si>
  <si>
    <t>2.</t>
  </si>
  <si>
    <t>3.</t>
  </si>
  <si>
    <t>4.</t>
  </si>
  <si>
    <t>5.</t>
  </si>
  <si>
    <t>Wartość netto
PLN</t>
  </si>
  <si>
    <t>uwagi, przyjęte alternatywne rozwiązania materiałowe</t>
  </si>
  <si>
    <t>6.</t>
  </si>
  <si>
    <t>7.</t>
  </si>
  <si>
    <t>Przeciwpożarowy wyłącznik prądu</t>
  </si>
  <si>
    <t>Wewnętrzne linie zasilające</t>
  </si>
  <si>
    <t>Instalacja zasilania podgrzewanych wpustów dachowych</t>
  </si>
  <si>
    <t>Instalacja zasilania urządzeń instalacji słaboprądowej</t>
  </si>
  <si>
    <t>Instalacja oświetlenia ogólnego - okablowanie</t>
  </si>
  <si>
    <t>Instalacja oświetlenia awaryjnego i ewakuacyjnego  - okablowanie</t>
  </si>
  <si>
    <t>Instalacja oświetlenia awaryjnego i ewakuacyjnego  - osprzęt + lampy</t>
  </si>
  <si>
    <t>Instalacja oświetlenia zewnętrznego - osprzęt + lampy</t>
  </si>
  <si>
    <t>Instalacja gniazd wtyczkowych 3faz/1faz - okablowanie</t>
  </si>
  <si>
    <t>Instalacja gniazd wtyczkowych 3faz/1faz  - osprzęt</t>
  </si>
  <si>
    <t>Instalacja uziemienia i  połączeń wyrównawczych</t>
  </si>
  <si>
    <t>Instalacja odgromowa</t>
  </si>
  <si>
    <t>Dach</t>
  </si>
  <si>
    <t>Posadzka na gruncie z warstwami izolacyjnymi, dylatacjami i przygotowaniem podłoża</t>
  </si>
  <si>
    <t xml:space="preserve">Podbudowa pod posadzkę </t>
  </si>
  <si>
    <t>Elewacja</t>
  </si>
  <si>
    <t>Instalacja odprowadzenie wód opadowych z dachu</t>
  </si>
  <si>
    <t xml:space="preserve">Przewody kanalizacyjne  z kształtkami - poziomy </t>
  </si>
  <si>
    <t>Przewody kanalizacyjne  z kształtkami - piony</t>
  </si>
  <si>
    <t>Instalacja wentylacji</t>
  </si>
  <si>
    <t xml:space="preserve">Beton podkładowy </t>
  </si>
  <si>
    <t xml:space="preserve">Stopy fundamentowe </t>
  </si>
  <si>
    <t>Izolacja przeciwwilgociowa</t>
  </si>
  <si>
    <t xml:space="preserve">Izolacja cieplna </t>
  </si>
  <si>
    <t>Konstrukcja żelbetowa</t>
  </si>
  <si>
    <t>Stolarka zewnętrzna</t>
  </si>
  <si>
    <t>ROBOTY OGÓLNOBUDOWLANE</t>
  </si>
  <si>
    <t>Konstrukcja stalowa</t>
  </si>
  <si>
    <t>Prace ziemne, zieleń</t>
  </si>
  <si>
    <t xml:space="preserve">Zasypy </t>
  </si>
  <si>
    <t>Roboty drogowe</t>
  </si>
  <si>
    <t>Kanalizacja deszczowa</t>
  </si>
  <si>
    <t xml:space="preserve">Przewody kanalizacji deszczowej </t>
  </si>
  <si>
    <t>Studzienki kanalizacji deszczowej</t>
  </si>
  <si>
    <t>Platforma robocza pod palowanie</t>
  </si>
  <si>
    <t>Roboty drogowe i ziemne</t>
  </si>
  <si>
    <t>Belki podwalinowe</t>
  </si>
  <si>
    <t>Dach - kratownice, tężniki, stężenia…</t>
  </si>
  <si>
    <t>Posadzka przemysłowa</t>
  </si>
  <si>
    <t>Słupy prefabrykowane</t>
  </si>
  <si>
    <t>Realizacja</t>
  </si>
  <si>
    <t>Dokonanie kompletu odbiorów. Przekazanie dokumentów odbiorowych oraz eksploatacyjnych</t>
  </si>
  <si>
    <t>Instalacja oświetlenia ogólnego - osprzęt + lampy</t>
  </si>
  <si>
    <t>Ogrodzenie placu budowy</t>
  </si>
  <si>
    <t>Palowanie / wzmocnienie gruntu do zakładanych parametrów nośności</t>
  </si>
  <si>
    <t>Biuro budowy dla Wykonawcy</t>
  </si>
  <si>
    <t>3. Wynagrodzenie Wykonawcy określone w niniejszym dokumencie jest ceną za wykonanie wszystkich czynności niewyspecyfikowanych w tej tabeli, a koniecznych do wykonania Robót będących przedmiotem Wyceny</t>
  </si>
  <si>
    <t>4. Przedmiot Wyceny jest określony w: dokumentacji projektowej, opisach do projektu, instrukcji, wyjaśnień oraz wytycznych od Zamawiającego przekazanych zarówno do zapytania ofertowego oraz zaistniałych w trakcie postępowania przetargowego.</t>
  </si>
  <si>
    <t>ROZWIĄZANIA ZAMIENNE</t>
  </si>
  <si>
    <t>E.1</t>
  </si>
  <si>
    <t>E.1.1</t>
  </si>
  <si>
    <t>E.1.2</t>
  </si>
  <si>
    <t>E.1.3</t>
  </si>
  <si>
    <t>E.1.4</t>
  </si>
  <si>
    <t>E.1.5</t>
  </si>
  <si>
    <t>E.1.6</t>
  </si>
  <si>
    <t>E.1.7</t>
  </si>
  <si>
    <t>E.1.8</t>
  </si>
  <si>
    <t>E.1.9</t>
  </si>
  <si>
    <t>E.1.10</t>
  </si>
  <si>
    <t>E.1.11</t>
  </si>
  <si>
    <t>E.1.12</t>
  </si>
  <si>
    <t>E.1.13</t>
  </si>
  <si>
    <t>E.1.14</t>
  </si>
  <si>
    <t>E.1.15</t>
  </si>
  <si>
    <t>E.1.16</t>
  </si>
  <si>
    <t>PROPONOWANE ROZWIĄZANIA ALTERNATYWNE</t>
  </si>
  <si>
    <t>Koszty uzyskania gwarancji należytego wykonania</t>
  </si>
  <si>
    <t>Koszty uzyskania gwarancji na okres usuwania wad i usterek (gwarancja jakości)</t>
  </si>
  <si>
    <t>Wykopy fundamentowe</t>
  </si>
  <si>
    <t>Instalacja oświetlenia zewnętrznego - okablowanie</t>
  </si>
  <si>
    <t>Wyposażenie ppoż. - Gaśnice proszkowe, koce gaśnicze</t>
  </si>
  <si>
    <t xml:space="preserve">OZNAKOWANIE BEZPIECZEŃSTWA Piktogramy naścienne, wiszące i semaforowe w zakresie bezpieczeństwa pożarowego, znaki bezpieczeństwa i ewakuacji zgodne z PN-EN ISO 7010:2020-07, wg szczegółowych instrukcji. </t>
  </si>
  <si>
    <t>9. Tabelę należy wypełnić w zakładkach od 01 do 02 w zakresie cen jednostkowych oraz ilości. Nie należy edytować wierszy tabeli tj.: zmieniać treści, dodawać ani usuwać opisów czy całych pozycji. Ewentualne pozycje dodatkowe należy dopisać pod koniec każdego z działów w miejscu do tego przeznaczonym. Dział 02 dotyczy rozwiązań alternatywnych, odmiennych aniżeli przyjęto w projektach technicznych i standaryzacji wykonania a mające wpływ na koszt realizacji Inwestycji wg. Oferenta.</t>
  </si>
  <si>
    <t>8. Inwestor zastrzega sobie możliwość wprowadzania zmian projektowych w trakcie negocjacji jak i w trakcie budowy.</t>
  </si>
  <si>
    <t>Tablice informacyjne</t>
  </si>
  <si>
    <t>kpl</t>
  </si>
  <si>
    <t xml:space="preserve">HALA </t>
  </si>
  <si>
    <t xml:space="preserve">Logo firmowe </t>
  </si>
  <si>
    <t xml:space="preserve">Przewody wentylacyjne, nawiewniki wyporowe itp.. </t>
  </si>
  <si>
    <t xml:space="preserve">Trasy kablowe </t>
  </si>
  <si>
    <t xml:space="preserve">JT Stal Serwis Sp. z o.o. </t>
  </si>
  <si>
    <t>ul. Szyb Walenty 100, 41-700 Ruda Śląska</t>
  </si>
  <si>
    <t>Rozbudowa hali produkcyjno - magazynowej, wraz z instalacjami zewnętrznymi infrastruktury technicznej, budowa parkingu</t>
  </si>
  <si>
    <t xml:space="preserve">Rozbiórka hali namiotowej wraz z wyburzeniem fundamentów </t>
  </si>
  <si>
    <t>Pokrycie dachu ( blacha trapeowa ,folia paroizolacyjna, styropian, wełna mineralna, membrana dachowa, obróbki blacharskie)</t>
  </si>
  <si>
    <t xml:space="preserve">Drabina ( przejście nad attyką ) </t>
  </si>
  <si>
    <t xml:space="preserve">Dzwigary dachowe </t>
  </si>
  <si>
    <t xml:space="preserve">Belki dachowe </t>
  </si>
  <si>
    <t>Belka podsuwnicowa</t>
  </si>
  <si>
    <t>Elewacja - słupki, stężenia ścienne, ryglówka drzwiowa, okienna…</t>
  </si>
  <si>
    <t>Obudowa z płyt warstwowych (PIR gr. 12cm - RAL 9007 ) , obróbki blacharskie, parapety, przelewy awaryjne…</t>
  </si>
  <si>
    <t xml:space="preserve">Naprowadzacze kół </t>
  </si>
  <si>
    <t xml:space="preserve">Barierka stalowa </t>
  </si>
  <si>
    <t>Brama zewnętrzna szybkobieżna Hormann V5015 SEL (400x450)</t>
  </si>
  <si>
    <t>Brama segmentowa Hormann SPU F42A - ocieplana stalowa (380x450)</t>
  </si>
  <si>
    <t>Drzwi (Dz1 stalowe pełne)</t>
  </si>
  <si>
    <t>Okno O-1 (27,06x1,10)</t>
  </si>
  <si>
    <t xml:space="preserve">Pasma świetlne / świetliki dachowe  (poliwęglan komorowy mleczny gr. 16 mm ) </t>
  </si>
  <si>
    <t>Demontaż bram B1,B3</t>
  </si>
  <si>
    <t>Demontaż drzwi DZ1</t>
  </si>
  <si>
    <t>Demontaż okna (4,30x1,10) nad bramą B3 i drzwiami DZ1</t>
  </si>
  <si>
    <t>Demontaż zadaszenia nad bramą B1</t>
  </si>
  <si>
    <t xml:space="preserve">Demontaż stalowej podkonstrukcji bram, okien, drzwi </t>
  </si>
  <si>
    <t xml:space="preserve">Demontaż płyt warstwowych pomi pomiędzy osiami F-H wraz z obróbkami blacharskimi </t>
  </si>
  <si>
    <t xml:space="preserve">Wyburzenie i wumurowanie podwaliny - dostosowanie do nowych otworów </t>
  </si>
  <si>
    <t xml:space="preserve">Przełożenie elementów ( pole F-G / G-H ) </t>
  </si>
  <si>
    <t xml:space="preserve">Dostawa i montaż kontenera socjalnego </t>
  </si>
  <si>
    <t xml:space="preserve">Instalacja zasilania urządzeń wentylacji </t>
  </si>
  <si>
    <t xml:space="preserve">Kurtyna powietrzna - podlączenie </t>
  </si>
  <si>
    <t>Rozdzielnica RGM 630A</t>
  </si>
  <si>
    <t>Rozdzielnica RGN 400A</t>
  </si>
  <si>
    <t>Rozdzielnica RON 100A</t>
  </si>
  <si>
    <t>Rozdzielnica RM1,RM2,RM3 100A</t>
  </si>
  <si>
    <t xml:space="preserve">Rozdzielnica RN1 250A </t>
  </si>
  <si>
    <t xml:space="preserve">Tynk cienkowarstowy + styropian ( cokół ) </t>
  </si>
  <si>
    <t xml:space="preserve">Oferent dodaje opis </t>
  </si>
  <si>
    <t xml:space="preserve">Przebudowa inst. deszczowej na dachu - magazyn </t>
  </si>
  <si>
    <t>Wywietrzak typ. WLO 350m3</t>
  </si>
  <si>
    <t>Wywietrzak typ. WLO 585m3</t>
  </si>
  <si>
    <t xml:space="preserve">Krata nawiewna kompensacyjna </t>
  </si>
  <si>
    <t xml:space="preserve">Przelewy awaryjne </t>
  </si>
  <si>
    <t xml:space="preserve">Pompowania ścieków deszczowych </t>
  </si>
  <si>
    <t xml:space="preserve">Wywietrzak dachowy </t>
  </si>
  <si>
    <t>Przewody instalacji wody zimnej z izolacjami, z zaworami, itp.</t>
  </si>
  <si>
    <t>Przewody kanalizacyjne</t>
  </si>
  <si>
    <t>Podłączenia urządzeń do instalacji kanalizacyjnej</t>
  </si>
  <si>
    <t xml:space="preserve">Demontaż promienników </t>
  </si>
  <si>
    <t>Aparaty grzewcze firmy Winterwarm XR30+</t>
  </si>
  <si>
    <t xml:space="preserve">Przewody inst. gazowj z zawiesiami , zaworami </t>
  </si>
  <si>
    <t xml:space="preserve">Aktywny system bezpieczeństwa gazu </t>
  </si>
  <si>
    <t xml:space="preserve">Komin powietrzno-spalinowy </t>
  </si>
  <si>
    <t xml:space="preserve">Czujnik DEX 1.2 </t>
  </si>
  <si>
    <t xml:space="preserve">Instalacja gazowa </t>
  </si>
  <si>
    <t xml:space="preserve">Destrafikator </t>
  </si>
  <si>
    <t xml:space="preserve">Wpusty dachowe podgrzewane Pluvia </t>
  </si>
  <si>
    <t xml:space="preserve">Demontaż rur spustowych </t>
  </si>
  <si>
    <t xml:space="preserve">Suwnica ( 2 szt. ) </t>
  </si>
  <si>
    <t xml:space="preserve">Regał dłużycowy </t>
  </si>
  <si>
    <t xml:space="preserve">PRACE PRZYGOTOWAWCZE </t>
  </si>
  <si>
    <t xml:space="preserve">ROBOTY ZIEMNE </t>
  </si>
  <si>
    <t>SIECI ZEWNĘTRZNE</t>
  </si>
  <si>
    <t>SIECI WEWNĘTRZNE</t>
  </si>
  <si>
    <t>INSTALACJA ELEKTRYCZNA</t>
  </si>
  <si>
    <t xml:space="preserve">WEWNĘTRZE INSTALACJE SANITARNE </t>
  </si>
  <si>
    <t xml:space="preserve">FUNDAMENTY POD MASZYNY </t>
  </si>
  <si>
    <t xml:space="preserve">DOSTOSOWANIE ISTNIEJĄCEGO OBIEKTU </t>
  </si>
  <si>
    <t xml:space="preserve">Wykopy  ( odkład na działce ) </t>
  </si>
  <si>
    <t xml:space="preserve">Wbudowanie gruntu ( odkład ) </t>
  </si>
  <si>
    <t xml:space="preserve">Humusowanie </t>
  </si>
  <si>
    <t xml:space="preserve">Zagospodarowanie terenu </t>
  </si>
  <si>
    <t xml:space="preserve">Demontaż krawężników </t>
  </si>
  <si>
    <t xml:space="preserve">Korekta wysokości nawierzchni </t>
  </si>
  <si>
    <t xml:space="preserve">Koryto odwadniające </t>
  </si>
  <si>
    <t xml:space="preserve">Podbudowa z kruszywa łamanego ( 20 cm ) </t>
  </si>
  <si>
    <t xml:space="preserve">Stabilizacja terenu ( 35 cm ) </t>
  </si>
  <si>
    <t xml:space="preserve">Kostka betonowa </t>
  </si>
  <si>
    <t xml:space="preserve">Krawężniki ( ława betonowa ) </t>
  </si>
  <si>
    <t xml:space="preserve">Przełożenie hali namiotowej wraz z wykionaniem fundamentów </t>
  </si>
  <si>
    <t>Przyłącza, sieci zewnętrzne</t>
  </si>
  <si>
    <t xml:space="preserve">Studzienki kanalizacji deszczowej  ( zwykłe ) </t>
  </si>
  <si>
    <t xml:space="preserve">Studnia z regulatorem przepływu </t>
  </si>
  <si>
    <t xml:space="preserve">Wpusty drogowe </t>
  </si>
  <si>
    <t xml:space="preserve">Separator substancji ropopochodnych </t>
  </si>
  <si>
    <t xml:space="preserve">Zbiornik retencyjny </t>
  </si>
  <si>
    <t xml:space="preserve">Wpust ( rów ) </t>
  </si>
  <si>
    <t xml:space="preserve">Wykop wąskoliniowy </t>
  </si>
  <si>
    <t xml:space="preserve">Wbudowanie grutnu z odkładu </t>
  </si>
  <si>
    <t xml:space="preserve">Podsypka piaskowa </t>
  </si>
  <si>
    <t xml:space="preserve">Ściek skarpowy + umocnienie </t>
  </si>
  <si>
    <t xml:space="preserve">Instalacja elektryczna </t>
  </si>
  <si>
    <t xml:space="preserve">Oświetlenie zewnętrzne </t>
  </si>
  <si>
    <t>Otoczenie zagospodarowanie</t>
  </si>
  <si>
    <t>7</t>
  </si>
  <si>
    <t>8</t>
  </si>
  <si>
    <t>9</t>
  </si>
  <si>
    <t xml:space="preserve">SUMA </t>
  </si>
  <si>
    <t xml:space="preserve">odzysk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</si>
</sst>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 * #,##0.00_)\ &quot;zł&quot;_ ;_ * \(#,##0.00\)\ &quot;zł&quot;_ ;_ * &quot;-&quot;??_)\ &quot;zł&quot;_ ;_ @_ "/>
    <numFmt numFmtId="166" formatCode="#,##0.00\ _z_ł"/>
    <numFmt numFmtId="167" formatCode="#,##0\ [$zł-415]"/>
  </numFmts>
  <fonts count="41">
    <font>
      <sz val="11"/>
      <color theme="1"/>
      <name val="Calibri"/>
      <family val="2"/>
      <charset val="238"/>
      <scheme val="minor"/>
    </font>
    <font>
      <sz val="10"/>
      <name val="Calibri Light"/>
      <family val="2"/>
      <charset val="238"/>
    </font>
    <font>
      <i/>
      <sz val="9"/>
      <name val="Calibri Light"/>
      <family val="2"/>
      <charset val="238"/>
    </font>
    <font>
      <i/>
      <sz val="10"/>
      <name val="Calibri Light"/>
      <family val="2"/>
      <charset val="238"/>
    </font>
    <font>
      <i/>
      <sz val="9"/>
      <color theme="0"/>
      <name val="Calibri Light"/>
      <family val="2"/>
      <charset val="238"/>
    </font>
    <font>
      <i/>
      <sz val="10"/>
      <color rgb="FFFF0000"/>
      <name val="Calibri Light"/>
      <family val="2"/>
      <charset val="238"/>
    </font>
    <font>
      <sz val="10"/>
      <name val="Arial CE"/>
      <charset val="238"/>
    </font>
    <font>
      <b/>
      <i/>
      <sz val="10"/>
      <name val="Calibri Light"/>
      <family val="2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i/>
      <sz val="11"/>
      <color theme="1"/>
      <name val="Calibri"/>
      <family val="2"/>
      <charset val="238"/>
      <scheme val="minor"/>
    </font>
    <font>
      <b/>
      <sz val="10"/>
      <name val="Calibri Light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Helv"/>
      <charset val="238"/>
    </font>
    <font>
      <sz val="8.5"/>
      <name val="MS Serif"/>
      <family val="1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2"/>
      <color theme="0"/>
      <name val="Calibri Light"/>
      <family val="2"/>
      <charset val="238"/>
    </font>
    <font>
      <sz val="8"/>
      <name val="Calibri"/>
      <family val="2"/>
      <charset val="238"/>
      <scheme val="minor"/>
    </font>
    <font>
      <i/>
      <sz val="10"/>
      <color theme="4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2"/>
      <name val="Calibri Light"/>
      <family val="2"/>
      <charset val="238"/>
    </font>
    <font>
      <i/>
      <sz val="10"/>
      <color theme="5"/>
      <name val="Calibri"/>
      <family val="2"/>
      <charset val="238"/>
      <scheme val="minor"/>
    </font>
    <font>
      <i/>
      <sz val="10"/>
      <color rgb="FFED7D31"/>
      <name val="Calibri"/>
      <family val="2"/>
      <charset val="238"/>
      <scheme val="minor"/>
    </font>
    <font>
      <i/>
      <sz val="10"/>
      <color rgb="FF2F75B5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color theme="4"/>
      <name val="Calibri"/>
      <family val="2"/>
      <charset val="238"/>
      <scheme val="minor"/>
    </font>
    <font>
      <b/>
      <i/>
      <sz val="11"/>
      <color theme="0"/>
      <name val="Calibri Light"/>
      <family val="2"/>
      <charset val="238"/>
      <scheme val="major"/>
    </font>
    <font>
      <b/>
      <i/>
      <sz val="12"/>
      <color theme="0"/>
      <name val="Calibri Light"/>
      <family val="2"/>
      <charset val="238"/>
      <scheme val="major"/>
    </font>
    <font>
      <b/>
      <i/>
      <sz val="11"/>
      <color indexed="8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0" fontId="10" fillId="0" borderId="0"/>
    <xf numFmtId="0" fontId="6" fillId="0" borderId="0"/>
    <xf numFmtId="167" fontId="17" fillId="0" borderId="0"/>
    <xf numFmtId="0" fontId="16" fillId="0" borderId="0"/>
    <xf numFmtId="44" fontId="6" fillId="0" borderId="0" applyFont="0" applyFill="0" applyBorder="0" applyAlignment="0" applyProtection="0"/>
    <xf numFmtId="0" fontId="15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9" fillId="0" borderId="2" xfId="0" applyNumberFormat="1" applyFont="1" applyBorder="1" applyAlignment="1">
      <alignment horizontal="center" vertical="center" wrapText="1"/>
    </xf>
    <xf numFmtId="166" fontId="0" fillId="0" borderId="2" xfId="0" applyNumberFormat="1" applyBorder="1"/>
    <xf numFmtId="166" fontId="0" fillId="0" borderId="0" xfId="0" applyNumberFormat="1"/>
    <xf numFmtId="166" fontId="12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2" fillId="0" borderId="0" xfId="0" applyFont="1" applyAlignment="1">
      <alignment vertical="center" wrapText="1"/>
    </xf>
    <xf numFmtId="0" fontId="14" fillId="0" borderId="0" xfId="0" applyFont="1"/>
    <xf numFmtId="166" fontId="1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6" fontId="0" fillId="0" borderId="2" xfId="0" applyNumberFormat="1" applyBorder="1" applyAlignment="1">
      <alignment horizontal="center" vertical="center" wrapText="1"/>
    </xf>
    <xf numFmtId="166" fontId="0" fillId="0" borderId="0" xfId="0" applyNumberFormat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1" fillId="0" borderId="0" xfId="10" applyFont="1" applyAlignment="1">
      <alignment vertical="center"/>
    </xf>
    <xf numFmtId="165" fontId="3" fillId="0" borderId="0" xfId="10" applyFont="1" applyAlignment="1">
      <alignment vertical="center"/>
    </xf>
    <xf numFmtId="165" fontId="5" fillId="0" borderId="0" xfId="10" applyFont="1" applyAlignment="1">
      <alignment vertical="center"/>
    </xf>
    <xf numFmtId="165" fontId="0" fillId="0" borderId="0" xfId="10" applyFont="1"/>
    <xf numFmtId="165" fontId="1" fillId="0" borderId="0" xfId="10" applyFont="1" applyAlignment="1">
      <alignment vertical="center" wrapText="1"/>
    </xf>
    <xf numFmtId="165" fontId="3" fillId="0" borderId="0" xfId="10" applyFont="1" applyAlignment="1">
      <alignment vertical="center" wrapText="1"/>
    </xf>
    <xf numFmtId="165" fontId="5" fillId="0" borderId="0" xfId="10" applyFont="1" applyAlignment="1">
      <alignment vertical="center" wrapText="1"/>
    </xf>
    <xf numFmtId="165" fontId="0" fillId="0" borderId="0" xfId="10" applyFont="1" applyAlignment="1">
      <alignment wrapText="1"/>
    </xf>
    <xf numFmtId="4" fontId="19" fillId="2" borderId="0" xfId="9" applyNumberFormat="1" applyFont="1" applyFill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65" fontId="24" fillId="0" borderId="2" xfId="10" applyFont="1" applyBorder="1" applyAlignment="1">
      <alignment horizontal="center" vertical="center" wrapText="1"/>
    </xf>
    <xf numFmtId="166" fontId="24" fillId="0" borderId="2" xfId="0" applyNumberFormat="1" applyFont="1" applyBorder="1" applyAlignment="1">
      <alignment horizontal="center" vertical="center" wrapText="1"/>
    </xf>
    <xf numFmtId="165" fontId="9" fillId="0" borderId="2" xfId="10" applyFont="1" applyBorder="1" applyAlignment="1">
      <alignment horizontal="center" vertical="center" wrapText="1"/>
    </xf>
    <xf numFmtId="0" fontId="21" fillId="3" borderId="2" xfId="2" applyFont="1" applyFill="1" applyBorder="1" applyAlignment="1">
      <alignment horizontal="center" vertical="center" wrapText="1"/>
    </xf>
    <xf numFmtId="0" fontId="21" fillId="3" borderId="2" xfId="2" applyFont="1" applyFill="1" applyBorder="1" applyAlignment="1">
      <alignment vertical="center" wrapText="1"/>
    </xf>
    <xf numFmtId="165" fontId="21" fillId="3" borderId="2" xfId="10" applyFont="1" applyFill="1" applyBorder="1" applyAlignment="1">
      <alignment vertical="center" wrapText="1"/>
    </xf>
    <xf numFmtId="165" fontId="0" fillId="0" borderId="2" xfId="10" applyFont="1" applyBorder="1" applyAlignment="1">
      <alignment horizontal="center" vertical="center" wrapText="1"/>
    </xf>
    <xf numFmtId="165" fontId="0" fillId="0" borderId="2" xfId="10" applyFont="1" applyBorder="1"/>
    <xf numFmtId="49" fontId="0" fillId="0" borderId="2" xfId="0" applyNumberFormat="1" applyBorder="1"/>
    <xf numFmtId="0" fontId="30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" fontId="19" fillId="0" borderId="2" xfId="9" applyNumberFormat="1" applyFont="1" applyBorder="1" applyAlignment="1">
      <alignment vertical="center"/>
    </xf>
    <xf numFmtId="4" fontId="19" fillId="2" borderId="2" xfId="9" applyNumberFormat="1" applyFont="1" applyFill="1" applyBorder="1" applyAlignment="1">
      <alignment vertical="center"/>
    </xf>
    <xf numFmtId="0" fontId="26" fillId="4" borderId="2" xfId="0" applyFont="1" applyFill="1" applyBorder="1" applyAlignment="1">
      <alignment vertical="center" wrapText="1"/>
    </xf>
    <xf numFmtId="0" fontId="21" fillId="4" borderId="2" xfId="2" applyFont="1" applyFill="1" applyBorder="1" applyAlignment="1">
      <alignment vertical="center" wrapText="1"/>
    </xf>
    <xf numFmtId="165" fontId="21" fillId="4" borderId="2" xfId="10" applyFont="1" applyFill="1" applyBorder="1" applyAlignment="1">
      <alignment vertical="center" wrapText="1"/>
    </xf>
    <xf numFmtId="49" fontId="0" fillId="0" borderId="2" xfId="0" quotePrefix="1" applyNumberFormat="1" applyBorder="1" applyAlignment="1">
      <alignment horizontal="center" vertical="center"/>
    </xf>
    <xf numFmtId="4" fontId="19" fillId="0" borderId="2" xfId="9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/>
    </xf>
    <xf numFmtId="165" fontId="25" fillId="0" borderId="2" xfId="10" applyFont="1" applyBorder="1" applyAlignment="1">
      <alignment horizontal="center" vertical="center" wrapText="1"/>
    </xf>
    <xf numFmtId="166" fontId="25" fillId="0" borderId="2" xfId="0" applyNumberFormat="1" applyFont="1" applyBorder="1"/>
    <xf numFmtId="0" fontId="32" fillId="0" borderId="2" xfId="0" applyFont="1" applyBorder="1" applyAlignment="1">
      <alignment vertical="center" wrapText="1"/>
    </xf>
    <xf numFmtId="4" fontId="19" fillId="2" borderId="2" xfId="9" applyNumberFormat="1" applyFont="1" applyFill="1" applyBorder="1" applyAlignment="1">
      <alignment vertical="center" wrapText="1"/>
    </xf>
    <xf numFmtId="0" fontId="21" fillId="4" borderId="2" xfId="2" applyFont="1" applyFill="1" applyBorder="1" applyAlignment="1">
      <alignment horizontal="center" vertical="center" wrapText="1"/>
    </xf>
    <xf numFmtId="0" fontId="0" fillId="0" borderId="2" xfId="0" applyBorder="1"/>
    <xf numFmtId="165" fontId="25" fillId="0" borderId="2" xfId="10" applyFont="1" applyBorder="1" applyAlignment="1">
      <alignment wrapText="1"/>
    </xf>
    <xf numFmtId="165" fontId="0" fillId="0" borderId="2" xfId="10" applyFont="1" applyBorder="1" applyAlignment="1">
      <alignment wrapText="1"/>
    </xf>
    <xf numFmtId="4" fontId="19" fillId="0" borderId="2" xfId="9" applyNumberFormat="1" applyFont="1" applyBorder="1" applyAlignment="1">
      <alignment vertical="center" wrapText="1" shrinkToFit="1"/>
    </xf>
    <xf numFmtId="165" fontId="29" fillId="4" borderId="2" xfId="10" applyFont="1" applyFill="1" applyBorder="1" applyAlignment="1">
      <alignment vertical="center" wrapText="1"/>
    </xf>
    <xf numFmtId="165" fontId="14" fillId="0" borderId="2" xfId="10" applyFont="1" applyBorder="1"/>
    <xf numFmtId="165" fontId="18" fillId="0" borderId="2" xfId="10" applyFont="1" applyBorder="1" applyAlignment="1">
      <alignment horizontal="center" vertical="center" wrapText="1"/>
    </xf>
    <xf numFmtId="4" fontId="28" fillId="4" borderId="2" xfId="9" applyNumberFormat="1" applyFont="1" applyFill="1" applyBorder="1" applyAlignment="1">
      <alignment horizontal="left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66" fontId="11" fillId="4" borderId="2" xfId="0" applyNumberFormat="1" applyFont="1" applyFill="1" applyBorder="1" applyAlignment="1">
      <alignment horizontal="center" vertical="center" wrapText="1"/>
    </xf>
    <xf numFmtId="165" fontId="11" fillId="4" borderId="2" xfId="10" applyFont="1" applyFill="1" applyBorder="1"/>
    <xf numFmtId="4" fontId="14" fillId="5" borderId="2" xfId="9" applyNumberFormat="1" applyFont="1" applyFill="1" applyBorder="1" applyAlignment="1">
      <alignment vertical="center" wrapText="1"/>
    </xf>
    <xf numFmtId="0" fontId="14" fillId="5" borderId="2" xfId="0" applyFont="1" applyFill="1" applyBorder="1" applyAlignment="1">
      <alignment horizontal="center" vertical="center"/>
    </xf>
    <xf numFmtId="165" fontId="14" fillId="5" borderId="2" xfId="10" applyFont="1" applyFill="1" applyBorder="1" applyAlignment="1">
      <alignment horizontal="center" vertical="center" wrapText="1"/>
    </xf>
    <xf numFmtId="165" fontId="14" fillId="5" borderId="2" xfId="10" applyFont="1" applyFill="1" applyBorder="1"/>
    <xf numFmtId="49" fontId="14" fillId="5" borderId="2" xfId="0" applyNumberFormat="1" applyFont="1" applyFill="1" applyBorder="1"/>
    <xf numFmtId="0" fontId="33" fillId="3" borderId="2" xfId="2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5" fillId="0" borderId="2" xfId="2" applyFont="1" applyBorder="1" applyAlignment="1">
      <alignment horizontal="center" vertical="center" wrapText="1"/>
    </xf>
    <xf numFmtId="49" fontId="34" fillId="5" borderId="2" xfId="0" quotePrefix="1" applyNumberFormat="1" applyFont="1" applyFill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2" xfId="0" quotePrefix="1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5" borderId="2" xfId="0" quotePrefix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9" fontId="35" fillId="5" borderId="2" xfId="0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left" vertical="center" wrapText="1"/>
    </xf>
    <xf numFmtId="165" fontId="25" fillId="0" borderId="2" xfId="11" applyFont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/>
    </xf>
    <xf numFmtId="165" fontId="0" fillId="0" borderId="2" xfId="11" applyFont="1" applyBorder="1" applyAlignment="1">
      <alignment horizontal="center" vertical="center" wrapText="1"/>
    </xf>
    <xf numFmtId="165" fontId="14" fillId="0" borderId="2" xfId="11" applyFont="1" applyBorder="1"/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165" fontId="14" fillId="0" borderId="2" xfId="10" applyFont="1" applyBorder="1" applyAlignment="1">
      <alignment wrapText="1"/>
    </xf>
    <xf numFmtId="0" fontId="34" fillId="5" borderId="2" xfId="0" applyFont="1" applyFill="1" applyBorder="1" applyAlignment="1">
      <alignment horizontal="center" vertical="center"/>
    </xf>
    <xf numFmtId="0" fontId="35" fillId="5" borderId="2" xfId="2" applyFont="1" applyFill="1" applyBorder="1" applyAlignment="1">
      <alignment horizontal="center" vertical="center" wrapText="1"/>
    </xf>
    <xf numFmtId="4" fontId="30" fillId="0" borderId="2" xfId="9" applyNumberFormat="1" applyFont="1" applyBorder="1" applyAlignment="1">
      <alignment vertical="center"/>
    </xf>
    <xf numFmtId="4" fontId="36" fillId="0" borderId="2" xfId="9" applyNumberFormat="1" applyFont="1" applyBorder="1" applyAlignment="1">
      <alignment vertical="center"/>
    </xf>
    <xf numFmtId="2" fontId="35" fillId="5" borderId="2" xfId="2" quotePrefix="1" applyNumberFormat="1" applyFont="1" applyFill="1" applyBorder="1" applyAlignment="1">
      <alignment horizontal="center" vertical="center" wrapText="1"/>
    </xf>
    <xf numFmtId="49" fontId="35" fillId="5" borderId="2" xfId="0" quotePrefix="1" applyNumberFormat="1" applyFont="1" applyFill="1" applyBorder="1" applyAlignment="1">
      <alignment horizontal="center" vertical="center"/>
    </xf>
    <xf numFmtId="165" fontId="0" fillId="5" borderId="2" xfId="10" applyFont="1" applyFill="1" applyBorder="1" applyAlignment="1">
      <alignment horizontal="center" vertical="center" wrapText="1"/>
    </xf>
    <xf numFmtId="49" fontId="34" fillId="5" borderId="2" xfId="0" applyNumberFormat="1" applyFont="1" applyFill="1" applyBorder="1" applyAlignment="1">
      <alignment horizontal="center" vertical="center"/>
    </xf>
    <xf numFmtId="0" fontId="34" fillId="5" borderId="2" xfId="0" quotePrefix="1" applyFont="1" applyFill="1" applyBorder="1" applyAlignment="1">
      <alignment horizontal="center" vertical="center" wrapText="1"/>
    </xf>
    <xf numFmtId="49" fontId="14" fillId="0" borderId="2" xfId="0" applyNumberFormat="1" applyFont="1" applyBorder="1"/>
    <xf numFmtId="0" fontId="14" fillId="3" borderId="2" xfId="0" applyFont="1" applyFill="1" applyBorder="1" applyAlignment="1">
      <alignment horizontal="center" vertical="center"/>
    </xf>
    <xf numFmtId="165" fontId="14" fillId="3" borderId="2" xfId="10" applyFont="1" applyFill="1" applyBorder="1" applyAlignment="1">
      <alignment horizontal="center" vertical="center" wrapText="1"/>
    </xf>
    <xf numFmtId="165" fontId="29" fillId="3" borderId="2" xfId="10" applyFont="1" applyFill="1" applyBorder="1" applyAlignment="1">
      <alignment vertical="center" wrapText="1"/>
    </xf>
    <xf numFmtId="166" fontId="14" fillId="3" borderId="2" xfId="0" applyNumberFormat="1" applyFont="1" applyFill="1" applyBorder="1"/>
    <xf numFmtId="0" fontId="9" fillId="3" borderId="2" xfId="0" applyFont="1" applyFill="1" applyBorder="1" applyAlignment="1">
      <alignment horizontal="center" vertical="center"/>
    </xf>
    <xf numFmtId="165" fontId="9" fillId="3" borderId="2" xfId="10" applyFont="1" applyFill="1" applyBorder="1" applyAlignment="1">
      <alignment horizontal="center" vertical="center" wrapText="1"/>
    </xf>
    <xf numFmtId="166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65" fontId="11" fillId="3" borderId="2" xfId="10" applyFont="1" applyFill="1" applyBorder="1" applyAlignment="1">
      <alignment horizontal="center" vertical="center" wrapText="1"/>
    </xf>
    <xf numFmtId="165" fontId="20" fillId="3" borderId="2" xfId="10" applyFont="1" applyFill="1" applyBorder="1"/>
    <xf numFmtId="166" fontId="11" fillId="3" borderId="2" xfId="0" applyNumberFormat="1" applyFont="1" applyFill="1" applyBorder="1"/>
    <xf numFmtId="0" fontId="11" fillId="7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/>
    </xf>
    <xf numFmtId="165" fontId="11" fillId="7" borderId="2" xfId="10" applyFont="1" applyFill="1" applyBorder="1" applyAlignment="1">
      <alignment horizontal="center" vertical="center" wrapText="1"/>
    </xf>
    <xf numFmtId="165" fontId="11" fillId="7" borderId="2" xfId="10" applyFont="1" applyFill="1" applyBorder="1"/>
    <xf numFmtId="166" fontId="11" fillId="7" borderId="2" xfId="0" applyNumberFormat="1" applyFont="1" applyFill="1" applyBorder="1"/>
    <xf numFmtId="4" fontId="38" fillId="3" borderId="2" xfId="9" applyNumberFormat="1" applyFont="1" applyFill="1" applyBorder="1" applyAlignment="1">
      <alignment vertical="center"/>
    </xf>
    <xf numFmtId="0" fontId="37" fillId="3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/>
    </xf>
    <xf numFmtId="165" fontId="9" fillId="6" borderId="2" xfId="10" applyFont="1" applyFill="1" applyBorder="1" applyAlignment="1">
      <alignment horizontal="center" vertical="center" wrapText="1"/>
    </xf>
    <xf numFmtId="165" fontId="29" fillId="6" borderId="2" xfId="10" applyFont="1" applyFill="1" applyBorder="1" applyAlignment="1">
      <alignment vertical="center" wrapText="1"/>
    </xf>
    <xf numFmtId="166" fontId="9" fillId="6" borderId="2" xfId="0" applyNumberFormat="1" applyFont="1" applyFill="1" applyBorder="1" applyAlignment="1">
      <alignment horizontal="center" vertical="center" wrapText="1"/>
    </xf>
    <xf numFmtId="4" fontId="39" fillId="6" borderId="2" xfId="9" applyNumberFormat="1" applyFont="1" applyFill="1" applyBorder="1" applyAlignment="1">
      <alignment vertical="center"/>
    </xf>
    <xf numFmtId="0" fontId="11" fillId="6" borderId="2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horizontal="center" vertical="center"/>
    </xf>
    <xf numFmtId="165" fontId="11" fillId="6" borderId="2" xfId="10" applyFont="1" applyFill="1" applyBorder="1" applyAlignment="1">
      <alignment horizontal="center" vertical="center" wrapText="1"/>
    </xf>
    <xf numFmtId="165" fontId="11" fillId="6" borderId="2" xfId="10" applyFont="1" applyFill="1" applyBorder="1"/>
    <xf numFmtId="166" fontId="11" fillId="6" borderId="2" xfId="0" applyNumberFormat="1" applyFont="1" applyFill="1" applyBorder="1"/>
    <xf numFmtId="165" fontId="20" fillId="6" borderId="2" xfId="10" applyFont="1" applyFill="1" applyBorder="1"/>
    <xf numFmtId="0" fontId="20" fillId="6" borderId="2" xfId="0" applyFont="1" applyFill="1" applyBorder="1" applyAlignment="1">
      <alignment vertical="center" wrapText="1"/>
    </xf>
    <xf numFmtId="0" fontId="25" fillId="6" borderId="2" xfId="0" applyFont="1" applyFill="1" applyBorder="1" applyAlignment="1">
      <alignment horizontal="center" vertical="center"/>
    </xf>
    <xf numFmtId="165" fontId="25" fillId="6" borderId="2" xfId="10" applyFont="1" applyFill="1" applyBorder="1" applyAlignment="1">
      <alignment wrapText="1"/>
    </xf>
    <xf numFmtId="165" fontId="14" fillId="6" borderId="2" xfId="10" applyFont="1" applyFill="1" applyBorder="1"/>
    <xf numFmtId="166" fontId="25" fillId="6" borderId="2" xfId="0" applyNumberFormat="1" applyFont="1" applyFill="1" applyBorder="1"/>
    <xf numFmtId="0" fontId="38" fillId="3" borderId="2" xfId="0" applyFont="1" applyFill="1" applyBorder="1" applyAlignment="1">
      <alignment vertical="center" wrapText="1"/>
    </xf>
    <xf numFmtId="0" fontId="3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/>
    </xf>
    <xf numFmtId="165" fontId="9" fillId="5" borderId="2" xfId="10" applyFont="1" applyFill="1" applyBorder="1" applyAlignment="1">
      <alignment horizontal="center" vertical="center" wrapText="1"/>
    </xf>
    <xf numFmtId="166" fontId="9" fillId="5" borderId="2" xfId="0" applyNumberFormat="1" applyFont="1" applyFill="1" applyBorder="1" applyAlignment="1">
      <alignment horizontal="center" vertical="center" wrapText="1"/>
    </xf>
    <xf numFmtId="165" fontId="0" fillId="5" borderId="2" xfId="10" applyFont="1" applyFill="1" applyBorder="1"/>
    <xf numFmtId="0" fontId="30" fillId="5" borderId="2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vertical="center" wrapText="1"/>
    </xf>
    <xf numFmtId="4" fontId="28" fillId="6" borderId="2" xfId="9" applyNumberFormat="1" applyFont="1" applyFill="1" applyBorder="1" applyAlignment="1">
      <alignment vertical="center"/>
    </xf>
    <xf numFmtId="4" fontId="19" fillId="5" borderId="2" xfId="9" applyNumberFormat="1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4" fontId="30" fillId="5" borderId="2" xfId="9" applyNumberFormat="1" applyFont="1" applyFill="1" applyBorder="1" applyAlignment="1">
      <alignment vertical="center"/>
    </xf>
    <xf numFmtId="4" fontId="36" fillId="5" borderId="2" xfId="9" applyNumberFormat="1" applyFont="1" applyFill="1" applyBorder="1" applyAlignment="1">
      <alignment vertical="center"/>
    </xf>
    <xf numFmtId="4" fontId="28" fillId="4" borderId="2" xfId="9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165" fontId="9" fillId="4" borderId="2" xfId="1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21" fillId="6" borderId="2" xfId="2" applyFont="1" applyFill="1" applyBorder="1" applyAlignment="1">
      <alignment horizontal="center" vertical="center" wrapText="1"/>
    </xf>
    <xf numFmtId="165" fontId="21" fillId="6" borderId="2" xfId="10" applyFont="1" applyFill="1" applyBorder="1" applyAlignment="1">
      <alignment vertical="center" wrapText="1"/>
    </xf>
    <xf numFmtId="0" fontId="20" fillId="6" borderId="2" xfId="2" applyFont="1" applyFill="1" applyBorder="1" applyAlignment="1">
      <alignment vertical="center" wrapText="1"/>
    </xf>
    <xf numFmtId="16" fontId="34" fillId="5" borderId="2" xfId="0" applyNumberFormat="1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/>
    </xf>
    <xf numFmtId="49" fontId="33" fillId="3" borderId="2" xfId="0" applyNumberFormat="1" applyFont="1" applyFill="1" applyBorder="1" applyAlignment="1">
      <alignment horizontal="center" vertical="center"/>
    </xf>
    <xf numFmtId="2" fontId="34" fillId="5" borderId="2" xfId="0" quotePrefix="1" applyNumberFormat="1" applyFont="1" applyFill="1" applyBorder="1" applyAlignment="1">
      <alignment horizontal="center" vertical="center"/>
    </xf>
    <xf numFmtId="16" fontId="34" fillId="5" borderId="2" xfId="0" quotePrefix="1" applyNumberFormat="1" applyFont="1" applyFill="1" applyBorder="1" applyAlignment="1">
      <alignment horizontal="center" vertical="center" wrapText="1"/>
    </xf>
    <xf numFmtId="165" fontId="40" fillId="8" borderId="2" xfId="1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 wrapText="1"/>
    </xf>
  </cellXfs>
  <cellStyles count="12">
    <cellStyle name="Dziesiętny 2" xfId="1" xr:uid="{00000000-0005-0000-0000-000000000000}"/>
    <cellStyle name="Normal_E624 F24-2 IQ BLANK SPREADSHEET WITH PRELIMS" xfId="6" xr:uid="{00000000-0005-0000-0000-000001000000}"/>
    <cellStyle name="Normalny" xfId="0" builtinId="0"/>
    <cellStyle name="Normalny 11 2" xfId="3" xr:uid="{00000000-0005-0000-0000-000003000000}"/>
    <cellStyle name="Normalny 2" xfId="4" xr:uid="{00000000-0005-0000-0000-000004000000}"/>
    <cellStyle name="Normalny 3" xfId="5" xr:uid="{00000000-0005-0000-0000-000005000000}"/>
    <cellStyle name="Normalny_2011 01 14_SPIS POZYCJI KOSZTORYSOWYCH_ KOKOTÓW" xfId="9" xr:uid="{00000000-0005-0000-0000-000006000000}"/>
    <cellStyle name="Normalny_BILL" xfId="2" xr:uid="{00000000-0005-0000-0000-000007000000}"/>
    <cellStyle name="Styl 1" xfId="7" xr:uid="{00000000-0005-0000-0000-000008000000}"/>
    <cellStyle name="Walutowy" xfId="10" builtinId="4"/>
    <cellStyle name="Walutowy 2" xfId="8" xr:uid="{00000000-0005-0000-0000-00000A000000}"/>
    <cellStyle name="Walutowy 3" xfId="11" xr:uid="{00000000-0005-0000-0000-00000B00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view="pageBreakPreview" topLeftCell="A14" zoomScale="111" zoomScaleNormal="85" zoomScaleSheetLayoutView="100" workbookViewId="0">
      <selection activeCell="B10" sqref="B10"/>
    </sheetView>
  </sheetViews>
  <sheetFormatPr defaultColWidth="8.81640625" defaultRowHeight="14.5"/>
  <cols>
    <col min="1" max="1" width="24.453125" customWidth="1"/>
    <col min="2" max="2" width="120.81640625" customWidth="1"/>
  </cols>
  <sheetData>
    <row r="1" spans="1:6" s="2" customFormat="1" ht="12.75" customHeight="1">
      <c r="A1" s="1" t="s">
        <v>0</v>
      </c>
      <c r="B1" s="33" t="s">
        <v>121</v>
      </c>
      <c r="C1" s="27"/>
      <c r="D1" s="3"/>
      <c r="F1" s="4"/>
    </row>
    <row r="2" spans="1:6" s="2" customFormat="1" ht="12.75" customHeight="1">
      <c r="A2" s="1" t="s">
        <v>9</v>
      </c>
      <c r="B2" s="12" t="s">
        <v>122</v>
      </c>
      <c r="C2" s="27"/>
      <c r="D2" s="3"/>
      <c r="F2" s="4"/>
    </row>
    <row r="3" spans="1:6" s="2" customFormat="1" ht="12.75" customHeight="1">
      <c r="A3" s="1" t="s">
        <v>1</v>
      </c>
      <c r="B3" s="13" t="s">
        <v>123</v>
      </c>
      <c r="C3" s="28"/>
      <c r="D3" s="3"/>
      <c r="F3" s="6"/>
    </row>
    <row r="4" spans="1:6" s="2" customFormat="1" ht="12.75" customHeight="1">
      <c r="A4" s="1" t="s">
        <v>2</v>
      </c>
      <c r="B4" s="13"/>
      <c r="C4" s="28"/>
      <c r="D4" s="3"/>
      <c r="F4" s="6"/>
    </row>
    <row r="5" spans="1:6" s="2" customFormat="1" ht="12.75" customHeight="1">
      <c r="A5" s="1" t="s">
        <v>3</v>
      </c>
      <c r="B5" s="13" t="s">
        <v>122</v>
      </c>
      <c r="C5" s="28"/>
      <c r="D5" s="3"/>
      <c r="F5" s="6"/>
    </row>
    <row r="6" spans="1:6" s="2" customFormat="1" ht="12.75" customHeight="1">
      <c r="A6" s="1" t="s">
        <v>4</v>
      </c>
      <c r="B6" s="14"/>
      <c r="C6" s="28"/>
      <c r="D6" s="3"/>
      <c r="F6" s="6"/>
    </row>
    <row r="7" spans="1:6" s="2" customFormat="1" ht="12.75" customHeight="1">
      <c r="A7" s="1" t="s">
        <v>5</v>
      </c>
      <c r="B7" s="105"/>
      <c r="C7" s="28"/>
      <c r="D7" s="3"/>
      <c r="F7" s="6"/>
    </row>
    <row r="9" spans="1:6">
      <c r="A9" t="s">
        <v>21</v>
      </c>
    </row>
    <row r="11" spans="1:6" s="32" customFormat="1" ht="39" customHeight="1">
      <c r="A11" s="184" t="s">
        <v>6</v>
      </c>
      <c r="B11" s="184"/>
    </row>
    <row r="12" spans="1:6" s="32" customFormat="1" ht="40.5" customHeight="1">
      <c r="A12" s="184" t="s">
        <v>7</v>
      </c>
      <c r="B12" s="184"/>
    </row>
    <row r="13" spans="1:6" s="32" customFormat="1" ht="39" customHeight="1">
      <c r="A13" s="184" t="s">
        <v>86</v>
      </c>
      <c r="B13" s="184"/>
    </row>
    <row r="14" spans="1:6" s="32" customFormat="1" ht="39" customHeight="1">
      <c r="A14" s="184" t="s">
        <v>87</v>
      </c>
      <c r="B14" s="184"/>
    </row>
    <row r="15" spans="1:6" s="32" customFormat="1" ht="58" customHeight="1">
      <c r="A15" s="184" t="s">
        <v>22</v>
      </c>
      <c r="B15" s="184"/>
    </row>
    <row r="16" spans="1:6" s="32" customFormat="1" ht="39" customHeight="1">
      <c r="A16" s="184" t="s">
        <v>23</v>
      </c>
      <c r="B16" s="184"/>
    </row>
    <row r="17" spans="1:2" s="32" customFormat="1" ht="39" customHeight="1">
      <c r="A17" s="184" t="s">
        <v>24</v>
      </c>
      <c r="B17" s="184"/>
    </row>
    <row r="18" spans="1:2" s="32" customFormat="1" ht="39" customHeight="1">
      <c r="A18" s="184" t="s">
        <v>114</v>
      </c>
      <c r="B18" s="184"/>
    </row>
    <row r="19" spans="1:2" s="32" customFormat="1" ht="52" customHeight="1">
      <c r="A19" s="184" t="s">
        <v>113</v>
      </c>
      <c r="B19" s="184"/>
    </row>
  </sheetData>
  <mergeCells count="9">
    <mergeCell ref="A17:B17"/>
    <mergeCell ref="A19:B19"/>
    <mergeCell ref="A11:B11"/>
    <mergeCell ref="A12:B12"/>
    <mergeCell ref="A13:B13"/>
    <mergeCell ref="A14:B14"/>
    <mergeCell ref="A15:B15"/>
    <mergeCell ref="A16:B16"/>
    <mergeCell ref="A18:B18"/>
  </mergeCells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6"/>
  <sheetViews>
    <sheetView view="pageBreakPreview" zoomScale="85" zoomScaleNormal="55" zoomScaleSheetLayoutView="85" workbookViewId="0">
      <selection activeCell="G61" sqref="G61"/>
    </sheetView>
  </sheetViews>
  <sheetFormatPr defaultColWidth="8.81640625" defaultRowHeight="14.5" outlineLevelRow="1"/>
  <cols>
    <col min="1" max="1" width="20.7265625" style="41" customWidth="1"/>
    <col min="2" max="2" width="74.26953125" style="15" customWidth="1"/>
    <col min="3" max="3" width="14" style="11" customWidth="1"/>
    <col min="4" max="4" width="17" style="11" customWidth="1"/>
    <col min="5" max="5" width="23.453125" style="49" customWidth="1"/>
    <col min="6" max="6" width="24.26953125" style="45" customWidth="1"/>
    <col min="7" max="7" width="97.54296875" style="26" customWidth="1"/>
  </cols>
  <sheetData>
    <row r="1" spans="1:10" s="2" customFormat="1" ht="12.75" customHeight="1">
      <c r="A1" s="3" t="s">
        <v>0</v>
      </c>
      <c r="B1" s="33" t="str">
        <f>Instrukcja!B1</f>
        <v xml:space="preserve">JT Stal Serwis Sp. z o.o. </v>
      </c>
      <c r="C1" s="3"/>
      <c r="D1" s="3"/>
      <c r="E1" s="46"/>
      <c r="F1" s="42"/>
      <c r="G1" s="21"/>
      <c r="H1" s="3"/>
    </row>
    <row r="2" spans="1:10" s="2" customFormat="1" ht="12.75" customHeight="1">
      <c r="A2" s="3" t="s">
        <v>9</v>
      </c>
      <c r="B2" s="12" t="str">
        <f>Instrukcja!B2</f>
        <v>ul. Szyb Walenty 100, 41-700 Ruda Śląska</v>
      </c>
      <c r="C2" s="3"/>
      <c r="D2" s="3"/>
      <c r="E2" s="46"/>
      <c r="F2" s="42"/>
      <c r="G2" s="21"/>
      <c r="H2" s="3"/>
    </row>
    <row r="3" spans="1:10" s="2" customFormat="1" ht="12.75" customHeight="1">
      <c r="A3" s="3" t="s">
        <v>1</v>
      </c>
      <c r="B3" s="13" t="str">
        <f>Instrukcja!B3</f>
        <v>Rozbudowa hali produkcyjno - magazynowej, wraz z instalacjami zewnętrznymi infrastruktury technicznej, budowa parkingu</v>
      </c>
      <c r="C3" s="30"/>
      <c r="D3" s="30"/>
      <c r="E3" s="47"/>
      <c r="F3" s="43"/>
      <c r="G3" s="22"/>
      <c r="H3" s="3"/>
    </row>
    <row r="4" spans="1:10" s="2" customFormat="1" ht="12.75" customHeight="1">
      <c r="A4" s="3" t="s">
        <v>2</v>
      </c>
      <c r="B4" s="13"/>
      <c r="C4" s="30"/>
      <c r="D4" s="30"/>
      <c r="E4" s="47"/>
      <c r="F4" s="43"/>
      <c r="G4" s="22"/>
      <c r="H4" s="3"/>
    </row>
    <row r="5" spans="1:10" s="2" customFormat="1" ht="12.75" customHeight="1">
      <c r="A5" s="3" t="s">
        <v>3</v>
      </c>
      <c r="B5" s="13" t="str">
        <f>Instrukcja!B5</f>
        <v>ul. Szyb Walenty 100, 41-700 Ruda Śląska</v>
      </c>
      <c r="C5" s="30"/>
      <c r="D5" s="30"/>
      <c r="E5" s="47"/>
      <c r="F5" s="43"/>
      <c r="G5" s="22"/>
      <c r="H5" s="3"/>
    </row>
    <row r="6" spans="1:10" s="2" customFormat="1" ht="12.75" customHeight="1">
      <c r="A6" s="3" t="s">
        <v>4</v>
      </c>
      <c r="B6" s="14"/>
      <c r="C6" s="31"/>
      <c r="D6" s="31"/>
      <c r="E6" s="48"/>
      <c r="F6" s="44"/>
      <c r="G6" s="23"/>
      <c r="H6" s="3"/>
      <c r="J6" s="8"/>
    </row>
    <row r="7" spans="1:10" s="2" customFormat="1" ht="12.75" customHeight="1">
      <c r="A7" s="3" t="s">
        <v>5</v>
      </c>
      <c r="B7" s="105"/>
      <c r="C7" s="31"/>
      <c r="D7" s="31"/>
      <c r="E7" s="48"/>
      <c r="F7" s="44"/>
      <c r="G7" s="23"/>
      <c r="H7" s="3"/>
      <c r="J7" s="8"/>
    </row>
    <row r="8" spans="1:10" s="2" customFormat="1" ht="13">
      <c r="A8" s="3"/>
      <c r="B8" s="14"/>
      <c r="C8" s="31"/>
      <c r="D8" s="31"/>
      <c r="E8" s="48"/>
      <c r="F8" s="44"/>
      <c r="G8" s="23"/>
      <c r="H8" s="3"/>
      <c r="J8" s="8"/>
    </row>
    <row r="9" spans="1:10" s="2" customFormat="1" ht="13">
      <c r="A9" s="3"/>
      <c r="B9" s="12"/>
      <c r="C9" s="3"/>
      <c r="D9" s="3"/>
      <c r="E9" s="46"/>
      <c r="F9" s="42"/>
      <c r="G9" s="21"/>
      <c r="H9" s="9"/>
      <c r="J9" s="8"/>
    </row>
    <row r="10" spans="1:10" s="10" customFormat="1" ht="29">
      <c r="A10" s="51" t="s">
        <v>30</v>
      </c>
      <c r="B10" s="52" t="s">
        <v>29</v>
      </c>
      <c r="C10" s="51" t="s">
        <v>12</v>
      </c>
      <c r="D10" s="51" t="s">
        <v>13</v>
      </c>
      <c r="E10" s="53" t="s">
        <v>20</v>
      </c>
      <c r="F10" s="53" t="s">
        <v>36</v>
      </c>
      <c r="G10" s="54" t="s">
        <v>37</v>
      </c>
    </row>
    <row r="11" spans="1:10" s="10" customFormat="1">
      <c r="A11" s="17" t="s">
        <v>31</v>
      </c>
      <c r="B11" s="18" t="s">
        <v>32</v>
      </c>
      <c r="C11" s="17" t="s">
        <v>33</v>
      </c>
      <c r="D11" s="17" t="s">
        <v>34</v>
      </c>
      <c r="E11" s="55" t="s">
        <v>35</v>
      </c>
      <c r="F11" s="55" t="s">
        <v>38</v>
      </c>
      <c r="G11" s="24" t="s">
        <v>39</v>
      </c>
    </row>
    <row r="12" spans="1:10" s="10" customFormat="1" ht="61.5" customHeight="1">
      <c r="A12" s="17"/>
      <c r="B12" s="18"/>
      <c r="C12" s="17"/>
      <c r="D12" s="17"/>
      <c r="E12" s="55" t="s">
        <v>216</v>
      </c>
      <c r="F12" s="183">
        <f>F13+F30+F87+F97+F105+F136+F202+F228+F235</f>
        <v>0</v>
      </c>
      <c r="G12" s="24"/>
    </row>
    <row r="13" spans="1:10" s="10" customFormat="1" ht="23.15" customHeight="1">
      <c r="A13" s="95">
        <v>1</v>
      </c>
      <c r="B13" s="57" t="s">
        <v>179</v>
      </c>
      <c r="C13" s="56"/>
      <c r="D13" s="56"/>
      <c r="E13" s="58"/>
      <c r="F13" s="58">
        <f>F14</f>
        <v>0</v>
      </c>
      <c r="G13" s="56"/>
    </row>
    <row r="14" spans="1:10" s="10" customFormat="1" ht="23.15" customHeight="1" outlineLevel="1">
      <c r="A14" s="120"/>
      <c r="B14" s="134" t="s">
        <v>15</v>
      </c>
      <c r="C14" s="135"/>
      <c r="D14" s="135"/>
      <c r="E14" s="136"/>
      <c r="F14" s="137">
        <f>SUM(F15:F28)</f>
        <v>0</v>
      </c>
      <c r="G14" s="138"/>
    </row>
    <row r="15" spans="1:10" s="10" customFormat="1" ht="35.25" customHeight="1" outlineLevel="1">
      <c r="A15" s="120"/>
      <c r="B15" s="40" t="s">
        <v>25</v>
      </c>
      <c r="C15" s="20">
        <v>1</v>
      </c>
      <c r="D15" s="20" t="s">
        <v>16</v>
      </c>
      <c r="E15" s="59">
        <v>0</v>
      </c>
      <c r="F15" s="60">
        <f t="shared" ref="F15:F26" si="0">C15*E15</f>
        <v>0</v>
      </c>
      <c r="G15" s="61"/>
    </row>
    <row r="16" spans="1:10" s="10" customFormat="1" ht="23.15" customHeight="1" outlineLevel="1">
      <c r="A16" s="120"/>
      <c r="B16" s="40" t="s">
        <v>115</v>
      </c>
      <c r="C16" s="20">
        <v>1</v>
      </c>
      <c r="D16" s="20" t="s">
        <v>16</v>
      </c>
      <c r="E16" s="59">
        <v>0</v>
      </c>
      <c r="F16" s="60">
        <f t="shared" si="0"/>
        <v>0</v>
      </c>
      <c r="G16" s="61"/>
    </row>
    <row r="17" spans="1:7" s="10" customFormat="1" ht="23.15" customHeight="1" outlineLevel="1">
      <c r="A17" s="120"/>
      <c r="B17" s="40" t="s">
        <v>83</v>
      </c>
      <c r="C17" s="20">
        <v>1</v>
      </c>
      <c r="D17" s="20" t="s">
        <v>16</v>
      </c>
      <c r="E17" s="59">
        <v>0</v>
      </c>
      <c r="F17" s="60">
        <f t="shared" si="0"/>
        <v>0</v>
      </c>
      <c r="G17" s="61"/>
    </row>
    <row r="18" spans="1:7" s="10" customFormat="1" ht="23.15" customHeight="1" outlineLevel="1">
      <c r="A18" s="120"/>
      <c r="B18" s="40" t="s">
        <v>85</v>
      </c>
      <c r="C18" s="20">
        <v>1</v>
      </c>
      <c r="D18" s="20" t="s">
        <v>16</v>
      </c>
      <c r="E18" s="59">
        <v>0</v>
      </c>
      <c r="F18" s="60">
        <f t="shared" si="0"/>
        <v>0</v>
      </c>
      <c r="G18" s="61"/>
    </row>
    <row r="19" spans="1:7" s="10" customFormat="1" ht="23.15" customHeight="1" outlineLevel="1">
      <c r="A19" s="120"/>
      <c r="B19" s="40" t="s">
        <v>26</v>
      </c>
      <c r="C19" s="20">
        <v>1</v>
      </c>
      <c r="D19" s="20" t="s">
        <v>16</v>
      </c>
      <c r="E19" s="59">
        <v>0</v>
      </c>
      <c r="F19" s="60">
        <f t="shared" si="0"/>
        <v>0</v>
      </c>
      <c r="G19" s="61"/>
    </row>
    <row r="20" spans="1:7" s="10" customFormat="1" ht="23.15" customHeight="1" outlineLevel="1">
      <c r="A20" s="120"/>
      <c r="B20" s="40" t="s">
        <v>27</v>
      </c>
      <c r="C20" s="20">
        <v>1</v>
      </c>
      <c r="D20" s="20" t="s">
        <v>16</v>
      </c>
      <c r="E20" s="59">
        <v>0</v>
      </c>
      <c r="F20" s="60">
        <f t="shared" si="0"/>
        <v>0</v>
      </c>
      <c r="G20" s="61"/>
    </row>
    <row r="21" spans="1:7" s="10" customFormat="1" ht="23.15" customHeight="1" outlineLevel="1">
      <c r="A21" s="120"/>
      <c r="B21" s="40" t="s">
        <v>124</v>
      </c>
      <c r="C21" s="20">
        <v>1</v>
      </c>
      <c r="D21" s="20" t="s">
        <v>16</v>
      </c>
      <c r="E21" s="59">
        <v>0</v>
      </c>
      <c r="F21" s="60">
        <f t="shared" si="0"/>
        <v>0</v>
      </c>
      <c r="G21" s="61"/>
    </row>
    <row r="22" spans="1:7" s="10" customFormat="1" ht="23.15" customHeight="1" outlineLevel="1">
      <c r="A22" s="120"/>
      <c r="B22" s="40" t="s">
        <v>28</v>
      </c>
      <c r="C22" s="20">
        <v>1</v>
      </c>
      <c r="D22" s="20" t="s">
        <v>16</v>
      </c>
      <c r="E22" s="59">
        <v>0</v>
      </c>
      <c r="F22" s="60">
        <f t="shared" si="0"/>
        <v>0</v>
      </c>
      <c r="G22" s="61"/>
    </row>
    <row r="23" spans="1:7" s="10" customFormat="1" ht="23.15" customHeight="1" outlineLevel="1">
      <c r="A23" s="120"/>
      <c r="B23" s="107" t="s">
        <v>107</v>
      </c>
      <c r="C23" s="20">
        <v>1</v>
      </c>
      <c r="D23" s="20" t="s">
        <v>16</v>
      </c>
      <c r="E23" s="59">
        <v>0</v>
      </c>
      <c r="F23" s="60">
        <f t="shared" si="0"/>
        <v>0</v>
      </c>
      <c r="G23" s="61"/>
    </row>
    <row r="24" spans="1:7" s="10" customFormat="1" ht="37.5" customHeight="1" outlineLevel="1">
      <c r="A24" s="120"/>
      <c r="B24" s="107" t="s">
        <v>108</v>
      </c>
      <c r="C24" s="20">
        <v>1</v>
      </c>
      <c r="D24" s="20" t="s">
        <v>16</v>
      </c>
      <c r="E24" s="59">
        <v>0</v>
      </c>
      <c r="F24" s="60">
        <f t="shared" si="0"/>
        <v>0</v>
      </c>
      <c r="G24" s="61"/>
    </row>
    <row r="25" spans="1:7" s="10" customFormat="1" ht="23.15" customHeight="1" outlineLevel="1">
      <c r="A25" s="120"/>
      <c r="B25" s="40" t="s">
        <v>14</v>
      </c>
      <c r="C25" s="20">
        <v>1</v>
      </c>
      <c r="D25" s="20" t="s">
        <v>16</v>
      </c>
      <c r="E25" s="59">
        <v>0</v>
      </c>
      <c r="F25" s="60">
        <f t="shared" si="0"/>
        <v>0</v>
      </c>
      <c r="G25" s="61"/>
    </row>
    <row r="26" spans="1:7" s="10" customFormat="1" ht="23.15" customHeight="1" outlineLevel="1">
      <c r="A26" s="120"/>
      <c r="B26" s="40" t="s">
        <v>147</v>
      </c>
      <c r="C26" s="20">
        <v>1</v>
      </c>
      <c r="D26" s="20" t="s">
        <v>16</v>
      </c>
      <c r="E26" s="59">
        <v>0</v>
      </c>
      <c r="F26" s="60">
        <f t="shared" si="0"/>
        <v>0</v>
      </c>
      <c r="G26" s="61"/>
    </row>
    <row r="27" spans="1:7" s="10" customFormat="1" ht="23.15" customHeight="1" outlineLevel="1">
      <c r="A27" s="120"/>
      <c r="B27" s="62" t="s">
        <v>17</v>
      </c>
      <c r="C27" s="17"/>
      <c r="D27" s="17"/>
      <c r="E27" s="55"/>
      <c r="F27" s="55"/>
      <c r="G27" s="24"/>
    </row>
    <row r="28" spans="1:7" s="10" customFormat="1" ht="23.15" customHeight="1" outlineLevel="1">
      <c r="A28" s="120"/>
      <c r="B28" s="63" t="s">
        <v>18</v>
      </c>
      <c r="C28" s="17"/>
      <c r="D28" s="17"/>
      <c r="E28" s="55"/>
      <c r="F28" s="55"/>
      <c r="G28" s="24"/>
    </row>
    <row r="29" spans="1:7" s="10" customFormat="1" ht="23.15" customHeight="1" outlineLevel="1">
      <c r="A29" s="113"/>
      <c r="B29" s="63"/>
      <c r="C29" s="17"/>
      <c r="D29" s="17"/>
      <c r="E29" s="55"/>
      <c r="F29" s="55"/>
      <c r="G29" s="24"/>
    </row>
    <row r="30" spans="1:7" s="10" customFormat="1" ht="23.15" customHeight="1" outlineLevel="1">
      <c r="A30" s="179">
        <v>2</v>
      </c>
      <c r="B30" s="157" t="s">
        <v>186</v>
      </c>
      <c r="C30" s="127"/>
      <c r="D30" s="127"/>
      <c r="E30" s="128"/>
      <c r="F30" s="128">
        <f>F31+F47+F54+F67+F82</f>
        <v>0</v>
      </c>
      <c r="G30" s="129"/>
    </row>
    <row r="31" spans="1:7" s="10" customFormat="1" ht="23.15" customHeight="1" outlineLevel="1">
      <c r="A31" s="98"/>
      <c r="B31" s="146" t="s">
        <v>15</v>
      </c>
      <c r="C31" s="147"/>
      <c r="D31" s="147"/>
      <c r="E31" s="148"/>
      <c r="F31" s="149">
        <f>SUM(F32:F43)</f>
        <v>0</v>
      </c>
      <c r="G31" s="161"/>
    </row>
    <row r="32" spans="1:7" s="10" customFormat="1" ht="32.25" customHeight="1" outlineLevel="1">
      <c r="A32" s="177"/>
      <c r="B32" s="107" t="s">
        <v>25</v>
      </c>
      <c r="C32" s="103">
        <v>1</v>
      </c>
      <c r="D32" s="103" t="s">
        <v>16</v>
      </c>
      <c r="E32" s="119">
        <v>0</v>
      </c>
      <c r="F32" s="162">
        <f t="shared" ref="F32:F41" si="1">C32*E32</f>
        <v>0</v>
      </c>
      <c r="G32" s="161"/>
    </row>
    <row r="33" spans="1:7" s="10" customFormat="1" ht="23.15" customHeight="1" outlineLevel="1">
      <c r="A33" s="177"/>
      <c r="B33" s="107" t="s">
        <v>115</v>
      </c>
      <c r="C33" s="103">
        <v>1</v>
      </c>
      <c r="D33" s="103" t="s">
        <v>16</v>
      </c>
      <c r="E33" s="119">
        <v>0</v>
      </c>
      <c r="F33" s="162">
        <f t="shared" si="1"/>
        <v>0</v>
      </c>
      <c r="G33" s="161"/>
    </row>
    <row r="34" spans="1:7" s="10" customFormat="1" ht="23.15" customHeight="1" outlineLevel="1">
      <c r="A34" s="177"/>
      <c r="B34" s="107" t="s">
        <v>83</v>
      </c>
      <c r="C34" s="103">
        <v>1</v>
      </c>
      <c r="D34" s="103" t="s">
        <v>16</v>
      </c>
      <c r="E34" s="119">
        <v>0</v>
      </c>
      <c r="F34" s="162">
        <f t="shared" si="1"/>
        <v>0</v>
      </c>
      <c r="G34" s="161"/>
    </row>
    <row r="35" spans="1:7" s="10" customFormat="1" ht="23.15" customHeight="1" outlineLevel="1">
      <c r="A35" s="177"/>
      <c r="B35" s="107" t="s">
        <v>85</v>
      </c>
      <c r="C35" s="103">
        <v>1</v>
      </c>
      <c r="D35" s="103" t="s">
        <v>16</v>
      </c>
      <c r="E35" s="119">
        <v>0</v>
      </c>
      <c r="F35" s="162">
        <f t="shared" si="1"/>
        <v>0</v>
      </c>
      <c r="G35" s="161"/>
    </row>
    <row r="36" spans="1:7" s="10" customFormat="1" ht="23.15" customHeight="1" outlineLevel="1">
      <c r="A36" s="177"/>
      <c r="B36" s="107" t="s">
        <v>26</v>
      </c>
      <c r="C36" s="103">
        <v>1</v>
      </c>
      <c r="D36" s="103" t="s">
        <v>16</v>
      </c>
      <c r="E36" s="119">
        <v>0</v>
      </c>
      <c r="F36" s="162">
        <f t="shared" si="1"/>
        <v>0</v>
      </c>
      <c r="G36" s="161"/>
    </row>
    <row r="37" spans="1:7" s="10" customFormat="1" ht="23.15" customHeight="1" outlineLevel="1">
      <c r="A37" s="177"/>
      <c r="B37" s="107" t="s">
        <v>27</v>
      </c>
      <c r="C37" s="103">
        <v>1</v>
      </c>
      <c r="D37" s="103" t="s">
        <v>16</v>
      </c>
      <c r="E37" s="119">
        <v>0</v>
      </c>
      <c r="F37" s="162">
        <f t="shared" si="1"/>
        <v>0</v>
      </c>
      <c r="G37" s="161"/>
    </row>
    <row r="38" spans="1:7" s="10" customFormat="1" ht="23.15" customHeight="1" outlineLevel="1">
      <c r="A38" s="177"/>
      <c r="B38" s="107" t="s">
        <v>28</v>
      </c>
      <c r="C38" s="103">
        <v>1</v>
      </c>
      <c r="D38" s="103" t="s">
        <v>16</v>
      </c>
      <c r="E38" s="119">
        <v>0</v>
      </c>
      <c r="F38" s="162">
        <f t="shared" si="1"/>
        <v>0</v>
      </c>
      <c r="G38" s="161"/>
    </row>
    <row r="39" spans="1:7" s="10" customFormat="1" ht="23.15" customHeight="1" outlineLevel="1">
      <c r="A39" s="177"/>
      <c r="B39" s="107" t="s">
        <v>107</v>
      </c>
      <c r="C39" s="103">
        <v>1</v>
      </c>
      <c r="D39" s="103" t="s">
        <v>16</v>
      </c>
      <c r="E39" s="119"/>
      <c r="F39" s="162">
        <f t="shared" si="1"/>
        <v>0</v>
      </c>
      <c r="G39" s="161"/>
    </row>
    <row r="40" spans="1:7" s="10" customFormat="1" ht="23.15" customHeight="1" outlineLevel="1">
      <c r="A40" s="177"/>
      <c r="B40" s="107" t="s">
        <v>108</v>
      </c>
      <c r="C40" s="103">
        <v>1</v>
      </c>
      <c r="D40" s="103" t="s">
        <v>16</v>
      </c>
      <c r="E40" s="119"/>
      <c r="F40" s="162">
        <f t="shared" si="1"/>
        <v>0</v>
      </c>
      <c r="G40" s="161"/>
    </row>
    <row r="41" spans="1:7" s="10" customFormat="1" ht="23.15" customHeight="1" outlineLevel="1">
      <c r="A41" s="177"/>
      <c r="B41" s="107" t="s">
        <v>14</v>
      </c>
      <c r="C41" s="103">
        <v>1</v>
      </c>
      <c r="D41" s="103" t="s">
        <v>16</v>
      </c>
      <c r="E41" s="119"/>
      <c r="F41" s="162">
        <f t="shared" si="1"/>
        <v>0</v>
      </c>
      <c r="G41" s="161"/>
    </row>
    <row r="42" spans="1:7" s="10" customFormat="1" ht="23.15" customHeight="1" outlineLevel="1">
      <c r="A42" s="177"/>
      <c r="B42" s="163" t="s">
        <v>17</v>
      </c>
      <c r="C42" s="159"/>
      <c r="D42" s="159"/>
      <c r="E42" s="160"/>
      <c r="F42" s="160"/>
      <c r="G42" s="161"/>
    </row>
    <row r="43" spans="1:7" s="10" customFormat="1" ht="23.15" customHeight="1" outlineLevel="1">
      <c r="A43" s="177"/>
      <c r="B43" s="164" t="s">
        <v>18</v>
      </c>
      <c r="C43" s="159"/>
      <c r="D43" s="159"/>
      <c r="E43" s="160"/>
      <c r="F43" s="160"/>
      <c r="G43" s="161"/>
    </row>
    <row r="44" spans="1:7" s="10" customFormat="1" ht="23.15" customHeight="1" outlineLevel="1">
      <c r="A44" s="113"/>
      <c r="B44" s="158"/>
      <c r="C44" s="159"/>
      <c r="D44" s="159"/>
      <c r="E44" s="160"/>
      <c r="F44" s="160"/>
      <c r="G44" s="161"/>
    </row>
    <row r="45" spans="1:7" s="10" customFormat="1" ht="23.15" customHeight="1" outlineLevel="1">
      <c r="A45" s="114"/>
      <c r="B45" s="176" t="s">
        <v>212</v>
      </c>
      <c r="C45" s="174"/>
      <c r="D45" s="174"/>
      <c r="E45" s="175"/>
      <c r="F45" s="143"/>
      <c r="G45" s="161"/>
    </row>
    <row r="46" spans="1:7" s="10" customFormat="1" ht="23.15" customHeight="1" outlineLevel="1">
      <c r="A46" s="114"/>
      <c r="B46" s="165" t="s">
        <v>75</v>
      </c>
      <c r="C46" s="141"/>
      <c r="D46" s="141"/>
      <c r="E46" s="142"/>
      <c r="F46" s="143"/>
      <c r="G46" s="161"/>
    </row>
    <row r="47" spans="1:7" s="10" customFormat="1" ht="23.15" customHeight="1" outlineLevel="1">
      <c r="A47" s="178"/>
      <c r="B47" s="146" t="s">
        <v>68</v>
      </c>
      <c r="C47" s="147"/>
      <c r="D47" s="147"/>
      <c r="E47" s="148"/>
      <c r="F47" s="151">
        <f>SUM(F48:F52)</f>
        <v>0</v>
      </c>
      <c r="G47" s="161"/>
    </row>
    <row r="48" spans="1:7" s="10" customFormat="1" ht="23.15" customHeight="1" outlineLevel="1">
      <c r="A48" s="114"/>
      <c r="B48" s="166" t="s">
        <v>187</v>
      </c>
      <c r="C48" s="103">
        <v>1</v>
      </c>
      <c r="D48" s="103" t="s">
        <v>16</v>
      </c>
      <c r="E48" s="119">
        <v>0</v>
      </c>
      <c r="F48" s="93">
        <f>E48</f>
        <v>0</v>
      </c>
      <c r="G48" s="161" t="s">
        <v>217</v>
      </c>
    </row>
    <row r="49" spans="1:7" s="10" customFormat="1" ht="23.15" customHeight="1" outlineLevel="1">
      <c r="A49" s="114"/>
      <c r="B49" s="166" t="s">
        <v>188</v>
      </c>
      <c r="C49" s="103">
        <v>1</v>
      </c>
      <c r="D49" s="103" t="s">
        <v>16</v>
      </c>
      <c r="E49" s="119">
        <v>0</v>
      </c>
      <c r="F49" s="93">
        <f>E49</f>
        <v>0</v>
      </c>
      <c r="G49" s="161"/>
    </row>
    <row r="50" spans="1:7" s="10" customFormat="1" ht="23.15" customHeight="1" outlineLevel="1">
      <c r="A50" s="114"/>
      <c r="B50" s="166" t="s">
        <v>189</v>
      </c>
      <c r="C50" s="103">
        <v>1</v>
      </c>
      <c r="D50" s="103" t="s">
        <v>16</v>
      </c>
      <c r="E50" s="119">
        <v>0</v>
      </c>
      <c r="F50" s="93">
        <f>E50</f>
        <v>0</v>
      </c>
      <c r="G50" s="161"/>
    </row>
    <row r="51" spans="1:7" s="10" customFormat="1" ht="23.15" customHeight="1" outlineLevel="1">
      <c r="A51" s="114"/>
      <c r="B51" s="62" t="s">
        <v>17</v>
      </c>
      <c r="C51" s="17"/>
      <c r="D51" s="17"/>
      <c r="E51" s="55"/>
      <c r="F51" s="84"/>
      <c r="G51" s="161"/>
    </row>
    <row r="52" spans="1:7" s="10" customFormat="1" ht="23.15" customHeight="1" outlineLevel="1">
      <c r="A52" s="114"/>
      <c r="B52" s="63" t="s">
        <v>18</v>
      </c>
      <c r="C52" s="17"/>
      <c r="D52" s="17"/>
      <c r="E52" s="55"/>
      <c r="F52" s="84"/>
      <c r="G52" s="161"/>
    </row>
    <row r="53" spans="1:7" s="10" customFormat="1" ht="23.15" customHeight="1" outlineLevel="1">
      <c r="A53" s="97"/>
      <c r="B53" s="18"/>
      <c r="C53" s="17"/>
      <c r="D53" s="17"/>
      <c r="E53" s="55"/>
      <c r="F53" s="84"/>
      <c r="G53" s="161"/>
    </row>
    <row r="54" spans="1:7" s="10" customFormat="1" ht="23.15" customHeight="1" outlineLevel="1">
      <c r="A54" s="178"/>
      <c r="B54" s="146" t="s">
        <v>190</v>
      </c>
      <c r="C54" s="147"/>
      <c r="D54" s="147"/>
      <c r="E54" s="148"/>
      <c r="F54" s="151">
        <f>SUM(F55:F64)</f>
        <v>0</v>
      </c>
      <c r="G54" s="161"/>
    </row>
    <row r="55" spans="1:7" s="10" customFormat="1" ht="23.15" customHeight="1" outlineLevel="1">
      <c r="A55" s="117"/>
      <c r="B55" s="167" t="s">
        <v>191</v>
      </c>
      <c r="C55" s="103">
        <v>1</v>
      </c>
      <c r="D55" s="103" t="s">
        <v>16</v>
      </c>
      <c r="E55" s="119">
        <v>0</v>
      </c>
      <c r="F55" s="93">
        <f t="shared" ref="F55:F62" si="2">C55*E55</f>
        <v>0</v>
      </c>
      <c r="G55" s="161"/>
    </row>
    <row r="56" spans="1:7" s="10" customFormat="1" ht="23.15" customHeight="1" outlineLevel="1">
      <c r="A56" s="117"/>
      <c r="B56" s="167" t="s">
        <v>192</v>
      </c>
      <c r="C56" s="103">
        <v>1</v>
      </c>
      <c r="D56" s="103" t="s">
        <v>16</v>
      </c>
      <c r="E56" s="119">
        <v>0</v>
      </c>
      <c r="F56" s="93">
        <f t="shared" si="2"/>
        <v>0</v>
      </c>
      <c r="G56" s="161"/>
    </row>
    <row r="57" spans="1:7" s="10" customFormat="1" ht="23.15" customHeight="1" outlineLevel="1">
      <c r="A57" s="117"/>
      <c r="B57" s="167" t="s">
        <v>193</v>
      </c>
      <c r="C57" s="103">
        <v>1</v>
      </c>
      <c r="D57" s="103" t="s">
        <v>16</v>
      </c>
      <c r="E57" s="119">
        <v>0</v>
      </c>
      <c r="F57" s="93">
        <f t="shared" si="2"/>
        <v>0</v>
      </c>
      <c r="G57" s="161"/>
    </row>
    <row r="58" spans="1:7" s="10" customFormat="1" ht="23.15" customHeight="1" outlineLevel="1">
      <c r="A58" s="117"/>
      <c r="B58" s="166" t="s">
        <v>194</v>
      </c>
      <c r="C58" s="103">
        <v>1</v>
      </c>
      <c r="D58" s="103" t="s">
        <v>16</v>
      </c>
      <c r="E58" s="119">
        <v>0</v>
      </c>
      <c r="F58" s="93">
        <f t="shared" si="2"/>
        <v>0</v>
      </c>
      <c r="G58" s="161"/>
    </row>
    <row r="59" spans="1:7" s="10" customFormat="1" ht="23.15" customHeight="1" outlineLevel="1">
      <c r="A59" s="117"/>
      <c r="B59" s="166" t="s">
        <v>195</v>
      </c>
      <c r="C59" s="103">
        <v>1</v>
      </c>
      <c r="D59" s="103" t="s">
        <v>16</v>
      </c>
      <c r="E59" s="119">
        <v>0</v>
      </c>
      <c r="F59" s="93">
        <f t="shared" si="2"/>
        <v>0</v>
      </c>
      <c r="G59" s="161"/>
    </row>
    <row r="60" spans="1:7" s="10" customFormat="1" ht="23.15" customHeight="1" outlineLevel="1">
      <c r="A60" s="117"/>
      <c r="B60" s="166" t="s">
        <v>196</v>
      </c>
      <c r="C60" s="103">
        <v>1</v>
      </c>
      <c r="D60" s="103" t="s">
        <v>16</v>
      </c>
      <c r="E60" s="119">
        <v>0</v>
      </c>
      <c r="F60" s="93">
        <f t="shared" si="2"/>
        <v>0</v>
      </c>
      <c r="G60" s="161" t="s">
        <v>217</v>
      </c>
    </row>
    <row r="61" spans="1:7" s="10" customFormat="1" ht="23.15" customHeight="1" outlineLevel="1">
      <c r="A61" s="117"/>
      <c r="B61" s="166" t="s">
        <v>197</v>
      </c>
      <c r="C61" s="103">
        <v>1</v>
      </c>
      <c r="D61" s="103" t="s">
        <v>16</v>
      </c>
      <c r="E61" s="119">
        <v>0</v>
      </c>
      <c r="F61" s="93">
        <f t="shared" si="2"/>
        <v>0</v>
      </c>
      <c r="G61" s="161"/>
    </row>
    <row r="62" spans="1:7" s="10" customFormat="1" ht="23.15" customHeight="1" outlineLevel="1">
      <c r="A62" s="117"/>
      <c r="B62" s="166" t="s">
        <v>198</v>
      </c>
      <c r="C62" s="103">
        <v>1</v>
      </c>
      <c r="D62" s="103" t="s">
        <v>16</v>
      </c>
      <c r="E62" s="119">
        <v>0</v>
      </c>
      <c r="F62" s="93">
        <f t="shared" si="2"/>
        <v>0</v>
      </c>
      <c r="G62" s="161"/>
    </row>
    <row r="63" spans="1:7" s="10" customFormat="1" ht="23.15" customHeight="1" outlineLevel="1">
      <c r="A63" s="117"/>
      <c r="B63" s="168" t="s">
        <v>17</v>
      </c>
      <c r="C63" s="103"/>
      <c r="D63" s="103"/>
      <c r="E63" s="119"/>
      <c r="F63" s="93"/>
      <c r="G63" s="161"/>
    </row>
    <row r="64" spans="1:7" s="10" customFormat="1" ht="23.15" customHeight="1" outlineLevel="1">
      <c r="A64" s="117"/>
      <c r="B64" s="169" t="s">
        <v>18</v>
      </c>
      <c r="C64" s="103"/>
      <c r="D64" s="103"/>
      <c r="E64" s="119"/>
      <c r="F64" s="93"/>
      <c r="G64" s="161"/>
    </row>
    <row r="65" spans="1:7" s="10" customFormat="1" ht="23.15" customHeight="1" outlineLevel="1">
      <c r="A65" s="117"/>
      <c r="B65" s="169"/>
      <c r="C65" s="103"/>
      <c r="D65" s="103"/>
      <c r="E65" s="119"/>
      <c r="F65" s="93"/>
      <c r="G65" s="161"/>
    </row>
    <row r="66" spans="1:7" s="10" customFormat="1" ht="23.15" customHeight="1" outlineLevel="1">
      <c r="A66" s="114"/>
      <c r="B66" s="170" t="s">
        <v>199</v>
      </c>
      <c r="C66" s="171"/>
      <c r="D66" s="171"/>
      <c r="E66" s="172"/>
      <c r="F66" s="82"/>
      <c r="G66" s="161"/>
    </row>
    <row r="67" spans="1:7" s="10" customFormat="1" ht="23.15" customHeight="1" outlineLevel="1">
      <c r="A67" s="178"/>
      <c r="B67" s="146" t="s">
        <v>71</v>
      </c>
      <c r="C67" s="147"/>
      <c r="D67" s="147"/>
      <c r="E67" s="148"/>
      <c r="F67" s="149">
        <f>SUM(F68:F80)</f>
        <v>0</v>
      </c>
      <c r="G67" s="161"/>
    </row>
    <row r="68" spans="1:7" s="10" customFormat="1" ht="23.15" customHeight="1" outlineLevel="1">
      <c r="A68" s="102"/>
      <c r="B68" s="166" t="s">
        <v>72</v>
      </c>
      <c r="C68" s="103">
        <v>1</v>
      </c>
      <c r="D68" s="103" t="s">
        <v>16</v>
      </c>
      <c r="E68" s="119">
        <v>0</v>
      </c>
      <c r="F68" s="162">
        <f t="shared" ref="F68:F78" si="3">C68*E68</f>
        <v>0</v>
      </c>
      <c r="G68" s="161"/>
    </row>
    <row r="69" spans="1:7" s="10" customFormat="1" ht="23.15" customHeight="1" outlineLevel="1">
      <c r="A69" s="102"/>
      <c r="B69" s="166" t="s">
        <v>200</v>
      </c>
      <c r="C69" s="103">
        <v>1</v>
      </c>
      <c r="D69" s="103" t="s">
        <v>16</v>
      </c>
      <c r="E69" s="119">
        <v>0</v>
      </c>
      <c r="F69" s="162">
        <f t="shared" si="3"/>
        <v>0</v>
      </c>
      <c r="G69" s="161"/>
    </row>
    <row r="70" spans="1:7" s="10" customFormat="1" ht="23.15" customHeight="1" outlineLevel="1">
      <c r="A70" s="102"/>
      <c r="B70" s="173" t="s">
        <v>201</v>
      </c>
      <c r="C70" s="103">
        <v>1</v>
      </c>
      <c r="D70" s="103" t="s">
        <v>16</v>
      </c>
      <c r="E70" s="119">
        <v>0</v>
      </c>
      <c r="F70" s="162">
        <f t="shared" si="3"/>
        <v>0</v>
      </c>
      <c r="G70" s="161"/>
    </row>
    <row r="71" spans="1:7" s="10" customFormat="1" ht="23.15" customHeight="1" outlineLevel="1">
      <c r="A71" s="102"/>
      <c r="B71" s="166" t="s">
        <v>202</v>
      </c>
      <c r="C71" s="103">
        <v>1</v>
      </c>
      <c r="D71" s="103" t="s">
        <v>16</v>
      </c>
      <c r="E71" s="119">
        <v>0</v>
      </c>
      <c r="F71" s="162">
        <f t="shared" si="3"/>
        <v>0</v>
      </c>
      <c r="G71" s="161"/>
    </row>
    <row r="72" spans="1:7" s="10" customFormat="1" ht="23.15" customHeight="1" outlineLevel="1">
      <c r="A72" s="102"/>
      <c r="B72" s="166" t="s">
        <v>203</v>
      </c>
      <c r="C72" s="103">
        <v>1</v>
      </c>
      <c r="D72" s="103" t="s">
        <v>16</v>
      </c>
      <c r="E72" s="119">
        <v>0</v>
      </c>
      <c r="F72" s="162">
        <f t="shared" si="3"/>
        <v>0</v>
      </c>
      <c r="G72" s="161"/>
    </row>
    <row r="73" spans="1:7" s="10" customFormat="1" ht="23.15" customHeight="1" outlineLevel="1">
      <c r="A73" s="102"/>
      <c r="B73" s="166" t="s">
        <v>204</v>
      </c>
      <c r="C73" s="103">
        <v>1</v>
      </c>
      <c r="D73" s="103" t="s">
        <v>16</v>
      </c>
      <c r="E73" s="119">
        <v>0</v>
      </c>
      <c r="F73" s="162">
        <f t="shared" si="3"/>
        <v>0</v>
      </c>
      <c r="G73" s="161"/>
    </row>
    <row r="74" spans="1:7" s="10" customFormat="1" ht="23.15" customHeight="1" outlineLevel="1">
      <c r="A74" s="102"/>
      <c r="B74" s="166" t="s">
        <v>205</v>
      </c>
      <c r="C74" s="103">
        <v>1</v>
      </c>
      <c r="D74" s="103" t="s">
        <v>16</v>
      </c>
      <c r="E74" s="119">
        <v>0</v>
      </c>
      <c r="F74" s="162">
        <f t="shared" si="3"/>
        <v>0</v>
      </c>
      <c r="G74" s="161"/>
    </row>
    <row r="75" spans="1:7" s="10" customFormat="1" ht="23.15" customHeight="1" outlineLevel="1">
      <c r="A75" s="102"/>
      <c r="B75" s="166" t="s">
        <v>206</v>
      </c>
      <c r="C75" s="103">
        <v>1</v>
      </c>
      <c r="D75" s="103" t="s">
        <v>16</v>
      </c>
      <c r="E75" s="119">
        <v>0</v>
      </c>
      <c r="F75" s="162">
        <f t="shared" si="3"/>
        <v>0</v>
      </c>
      <c r="G75" s="161"/>
    </row>
    <row r="76" spans="1:7" s="10" customFormat="1" ht="23.15" customHeight="1" outlineLevel="1">
      <c r="A76" s="102"/>
      <c r="B76" s="166" t="s">
        <v>207</v>
      </c>
      <c r="C76" s="103">
        <v>1</v>
      </c>
      <c r="D76" s="103" t="s">
        <v>16</v>
      </c>
      <c r="E76" s="119">
        <v>0</v>
      </c>
      <c r="F76" s="162">
        <f t="shared" si="3"/>
        <v>0</v>
      </c>
      <c r="G76" s="161"/>
    </row>
    <row r="77" spans="1:7" s="10" customFormat="1" ht="23.15" customHeight="1" outlineLevel="1">
      <c r="A77" s="102"/>
      <c r="B77" s="166" t="s">
        <v>208</v>
      </c>
      <c r="C77" s="103">
        <v>1</v>
      </c>
      <c r="D77" s="103" t="s">
        <v>16</v>
      </c>
      <c r="E77" s="119">
        <v>0</v>
      </c>
      <c r="F77" s="162">
        <f t="shared" si="3"/>
        <v>0</v>
      </c>
      <c r="G77" s="161"/>
    </row>
    <row r="78" spans="1:7" s="10" customFormat="1" ht="23.15" customHeight="1" outlineLevel="1">
      <c r="A78" s="102"/>
      <c r="B78" s="166" t="s">
        <v>209</v>
      </c>
      <c r="C78" s="103">
        <v>1</v>
      </c>
      <c r="D78" s="103" t="s">
        <v>16</v>
      </c>
      <c r="E78" s="119">
        <v>0</v>
      </c>
      <c r="F78" s="162">
        <f t="shared" si="3"/>
        <v>0</v>
      </c>
      <c r="G78" s="161"/>
    </row>
    <row r="79" spans="1:7" s="10" customFormat="1" ht="23.15" customHeight="1" outlineLevel="1">
      <c r="A79" s="102"/>
      <c r="B79" s="163" t="s">
        <v>17</v>
      </c>
      <c r="C79" s="103"/>
      <c r="D79" s="103"/>
      <c r="E79" s="119"/>
      <c r="F79" s="162"/>
      <c r="G79" s="161"/>
    </row>
    <row r="80" spans="1:7" s="10" customFormat="1" ht="23.15" customHeight="1" outlineLevel="1">
      <c r="A80" s="102"/>
      <c r="B80" s="164" t="s">
        <v>18</v>
      </c>
      <c r="C80" s="103"/>
      <c r="D80" s="103"/>
      <c r="E80" s="119"/>
      <c r="F80" s="162"/>
      <c r="G80" s="161"/>
    </row>
    <row r="81" spans="1:7" s="10" customFormat="1" ht="23.15" customHeight="1" outlineLevel="1">
      <c r="A81" s="102"/>
      <c r="B81" s="164"/>
      <c r="C81" s="103"/>
      <c r="D81" s="103"/>
      <c r="E81" s="119"/>
      <c r="F81" s="162"/>
      <c r="G81" s="161"/>
    </row>
    <row r="82" spans="1:7" s="10" customFormat="1" ht="23.15" customHeight="1" outlineLevel="1">
      <c r="A82" s="182"/>
      <c r="B82" s="146" t="s">
        <v>210</v>
      </c>
      <c r="C82" s="147"/>
      <c r="D82" s="147"/>
      <c r="E82" s="148"/>
      <c r="F82" s="149">
        <f>SUM(F83:F85)</f>
        <v>0</v>
      </c>
      <c r="G82" s="161"/>
    </row>
    <row r="83" spans="1:7" s="10" customFormat="1" ht="23.15" customHeight="1" outlineLevel="1">
      <c r="A83" s="102"/>
      <c r="B83" s="19" t="s">
        <v>211</v>
      </c>
      <c r="C83" s="20">
        <v>1</v>
      </c>
      <c r="D83" s="20" t="s">
        <v>16</v>
      </c>
      <c r="E83" s="59">
        <v>0</v>
      </c>
      <c r="F83" s="60">
        <f>E83*C83</f>
        <v>0</v>
      </c>
      <c r="G83" s="161"/>
    </row>
    <row r="84" spans="1:7" s="10" customFormat="1" ht="23.15" customHeight="1" outlineLevel="1">
      <c r="A84" s="102"/>
      <c r="B84" s="163" t="s">
        <v>17</v>
      </c>
      <c r="C84" s="20"/>
      <c r="D84" s="20"/>
      <c r="E84" s="59"/>
      <c r="F84" s="60"/>
      <c r="G84" s="161"/>
    </row>
    <row r="85" spans="1:7" s="10" customFormat="1" ht="23.15" customHeight="1" outlineLevel="1">
      <c r="A85" s="102"/>
      <c r="B85" s="164" t="s">
        <v>18</v>
      </c>
      <c r="C85" s="20"/>
      <c r="D85" s="20"/>
      <c r="E85" s="59"/>
      <c r="F85" s="60"/>
      <c r="G85" s="161"/>
    </row>
    <row r="86" spans="1:7" s="10" customFormat="1" ht="23.15" customHeight="1" outlineLevel="1">
      <c r="A86" s="113"/>
      <c r="B86" s="63"/>
      <c r="C86" s="17"/>
      <c r="D86" s="17"/>
      <c r="E86" s="55"/>
      <c r="F86" s="55"/>
      <c r="G86" s="24"/>
    </row>
    <row r="87" spans="1:7" s="10" customFormat="1" ht="23.15" customHeight="1">
      <c r="A87" s="95">
        <v>3</v>
      </c>
      <c r="B87" s="57" t="s">
        <v>180</v>
      </c>
      <c r="C87" s="56"/>
      <c r="D87" s="56"/>
      <c r="E87" s="58"/>
      <c r="F87" s="58">
        <f>F88</f>
        <v>0</v>
      </c>
      <c r="G87" s="56"/>
    </row>
    <row r="88" spans="1:7" s="10" customFormat="1" ht="23.15" customHeight="1">
      <c r="A88" s="114"/>
      <c r="B88" s="145" t="s">
        <v>75</v>
      </c>
      <c r="C88" s="141"/>
      <c r="D88" s="141"/>
      <c r="E88" s="142"/>
      <c r="F88" s="143">
        <f>F89</f>
        <v>0</v>
      </c>
      <c r="G88" s="144"/>
    </row>
    <row r="89" spans="1:7" s="10" customFormat="1" ht="23.15" customHeight="1" outlineLevel="1">
      <c r="A89" s="178"/>
      <c r="B89" s="146" t="s">
        <v>68</v>
      </c>
      <c r="C89" s="147"/>
      <c r="D89" s="147"/>
      <c r="E89" s="148"/>
      <c r="F89" s="151">
        <f>SUM(F90:F95)</f>
        <v>0</v>
      </c>
      <c r="G89" s="150"/>
    </row>
    <row r="90" spans="1:7" s="10" customFormat="1" ht="23.15" customHeight="1" outlineLevel="1">
      <c r="A90" s="114"/>
      <c r="B90" s="64" t="s">
        <v>109</v>
      </c>
      <c r="C90" s="20">
        <v>1</v>
      </c>
      <c r="D90" s="20" t="s">
        <v>16</v>
      </c>
      <c r="E90" s="59">
        <v>0</v>
      </c>
      <c r="F90" s="83">
        <v>0</v>
      </c>
      <c r="G90" s="61"/>
    </row>
    <row r="91" spans="1:7" s="10" customFormat="1" ht="23.15" customHeight="1" outlineLevel="1">
      <c r="A91" s="114"/>
      <c r="B91" s="64" t="s">
        <v>69</v>
      </c>
      <c r="C91" s="17">
        <v>1</v>
      </c>
      <c r="D91" s="17" t="s">
        <v>16</v>
      </c>
      <c r="E91" s="59">
        <v>0</v>
      </c>
      <c r="F91" s="83">
        <f t="shared" ref="F91:F93" si="4">C91*E91</f>
        <v>0</v>
      </c>
      <c r="G91" s="61"/>
    </row>
    <row r="92" spans="1:7" s="10" customFormat="1" ht="23.15" customHeight="1" outlineLevel="1">
      <c r="A92" s="114"/>
      <c r="B92" s="64" t="s">
        <v>74</v>
      </c>
      <c r="C92" s="17">
        <v>1</v>
      </c>
      <c r="D92" s="17" t="s">
        <v>16</v>
      </c>
      <c r="E92" s="59">
        <v>0</v>
      </c>
      <c r="F92" s="83">
        <f t="shared" si="4"/>
        <v>0</v>
      </c>
      <c r="G92" s="61"/>
    </row>
    <row r="93" spans="1:7" s="10" customFormat="1" ht="23.15" customHeight="1" outlineLevel="1">
      <c r="A93" s="114"/>
      <c r="B93" s="64" t="s">
        <v>84</v>
      </c>
      <c r="C93" s="17">
        <v>1</v>
      </c>
      <c r="D93" s="17" t="s">
        <v>16</v>
      </c>
      <c r="E93" s="59">
        <v>0</v>
      </c>
      <c r="F93" s="83">
        <f t="shared" si="4"/>
        <v>0</v>
      </c>
      <c r="G93" s="61"/>
    </row>
    <row r="94" spans="1:7" s="10" customFormat="1" ht="23.15" customHeight="1" outlineLevel="1">
      <c r="A94" s="114"/>
      <c r="B94" s="62" t="s">
        <v>17</v>
      </c>
      <c r="C94" s="17"/>
      <c r="D94" s="17"/>
      <c r="E94" s="55"/>
      <c r="F94" s="84"/>
      <c r="G94" s="24"/>
    </row>
    <row r="95" spans="1:7" s="10" customFormat="1" ht="23.15" customHeight="1" outlineLevel="1">
      <c r="A95" s="114"/>
      <c r="B95" s="63" t="s">
        <v>18</v>
      </c>
      <c r="C95" s="17"/>
      <c r="D95" s="17"/>
      <c r="E95" s="55"/>
      <c r="F95" s="84"/>
      <c r="G95" s="24"/>
    </row>
    <row r="96" spans="1:7" s="10" customFormat="1" ht="23.15" customHeight="1" outlineLevel="1">
      <c r="A96" s="97"/>
      <c r="B96" s="18"/>
      <c r="C96" s="17"/>
      <c r="D96" s="17"/>
      <c r="E96" s="55"/>
      <c r="F96" s="84"/>
      <c r="G96" s="24"/>
    </row>
    <row r="97" spans="1:7" s="10" customFormat="1" ht="23.15" customHeight="1">
      <c r="A97" s="95">
        <v>4</v>
      </c>
      <c r="B97" s="139" t="s">
        <v>181</v>
      </c>
      <c r="C97" s="127"/>
      <c r="D97" s="127"/>
      <c r="E97" s="128"/>
      <c r="F97" s="125">
        <f>F98</f>
        <v>0</v>
      </c>
      <c r="G97" s="129"/>
    </row>
    <row r="98" spans="1:7" s="10" customFormat="1" ht="23.15" customHeight="1" outlineLevel="1">
      <c r="A98" s="178"/>
      <c r="B98" s="146" t="s">
        <v>71</v>
      </c>
      <c r="C98" s="147"/>
      <c r="D98" s="147"/>
      <c r="E98" s="148"/>
      <c r="F98" s="149">
        <f>SUM(F99:F103)</f>
        <v>0</v>
      </c>
      <c r="G98" s="150"/>
    </row>
    <row r="99" spans="1:7" s="10" customFormat="1" ht="23.15" customHeight="1" outlineLevel="1">
      <c r="A99" s="102"/>
      <c r="B99" s="64" t="s">
        <v>72</v>
      </c>
      <c r="C99" s="20">
        <v>1</v>
      </c>
      <c r="D99" s="20" t="s">
        <v>16</v>
      </c>
      <c r="E99" s="59">
        <v>0</v>
      </c>
      <c r="F99" s="60">
        <f>C99*E99</f>
        <v>0</v>
      </c>
      <c r="G99" s="61"/>
    </row>
    <row r="100" spans="1:7" s="10" customFormat="1" ht="23.15" customHeight="1" outlineLevel="1">
      <c r="A100" s="102"/>
      <c r="B100" s="64" t="s">
        <v>73</v>
      </c>
      <c r="C100" s="20">
        <v>1</v>
      </c>
      <c r="D100" s="20" t="s">
        <v>16</v>
      </c>
      <c r="E100" s="59">
        <v>0</v>
      </c>
      <c r="F100" s="60">
        <f t="shared" ref="F100:F101" si="5">C100*E100</f>
        <v>0</v>
      </c>
      <c r="G100" s="61"/>
    </row>
    <row r="101" spans="1:7" s="10" customFormat="1" ht="22.9" customHeight="1" outlineLevel="1">
      <c r="A101" s="102"/>
      <c r="B101" s="64" t="s">
        <v>162</v>
      </c>
      <c r="C101" s="20">
        <v>1</v>
      </c>
      <c r="D101" s="20" t="s">
        <v>16</v>
      </c>
      <c r="E101" s="59">
        <v>0</v>
      </c>
      <c r="F101" s="60">
        <f t="shared" si="5"/>
        <v>0</v>
      </c>
      <c r="G101" s="61"/>
    </row>
    <row r="102" spans="1:7" s="10" customFormat="1" ht="23.15" customHeight="1" outlineLevel="1">
      <c r="A102" s="102"/>
      <c r="B102" s="62" t="s">
        <v>17</v>
      </c>
      <c r="C102" s="20"/>
      <c r="D102" s="20"/>
      <c r="E102" s="59"/>
      <c r="F102" s="60"/>
      <c r="G102" s="61"/>
    </row>
    <row r="103" spans="1:7" s="10" customFormat="1" ht="23.15" customHeight="1" outlineLevel="1">
      <c r="A103" s="102"/>
      <c r="B103" s="63" t="s">
        <v>18</v>
      </c>
      <c r="C103" s="20"/>
      <c r="D103" s="20"/>
      <c r="E103" s="59"/>
      <c r="F103" s="60"/>
      <c r="G103" s="61"/>
    </row>
    <row r="104" spans="1:7" s="10" customFormat="1" ht="23.15" customHeight="1" outlineLevel="1">
      <c r="A104" s="102"/>
      <c r="B104" s="63"/>
      <c r="C104" s="20"/>
      <c r="D104" s="20"/>
      <c r="E104" s="59"/>
      <c r="F104" s="60"/>
      <c r="G104" s="61"/>
    </row>
    <row r="105" spans="1:7" s="10" customFormat="1" ht="23.15" customHeight="1" outlineLevel="1">
      <c r="A105" s="95">
        <v>5</v>
      </c>
      <c r="B105" s="140" t="s">
        <v>182</v>
      </c>
      <c r="C105" s="123"/>
      <c r="D105" s="123"/>
      <c r="E105" s="124"/>
      <c r="F105" s="125">
        <f>F106+F116+F127</f>
        <v>0</v>
      </c>
      <c r="G105" s="126"/>
    </row>
    <row r="106" spans="1:7" s="10" customFormat="1" ht="23.15" customHeight="1" outlineLevel="1">
      <c r="A106" s="120"/>
      <c r="B106" s="146" t="s">
        <v>56</v>
      </c>
      <c r="C106" s="147"/>
      <c r="D106" s="147"/>
      <c r="E106" s="148"/>
      <c r="F106" s="151">
        <f>SUM(F107:F114)</f>
        <v>0</v>
      </c>
      <c r="G106" s="150"/>
    </row>
    <row r="107" spans="1:7" ht="23.15" customHeight="1">
      <c r="A107" s="98"/>
      <c r="B107" s="64" t="s">
        <v>57</v>
      </c>
      <c r="C107" s="20">
        <v>1</v>
      </c>
      <c r="D107" s="20" t="s">
        <v>16</v>
      </c>
      <c r="E107" s="59">
        <v>0</v>
      </c>
      <c r="F107" s="83">
        <f>C107*E107</f>
        <v>0</v>
      </c>
      <c r="G107" s="61"/>
    </row>
    <row r="108" spans="1:7" ht="23.15" customHeight="1">
      <c r="A108" s="98"/>
      <c r="B108" s="64" t="s">
        <v>58</v>
      </c>
      <c r="C108" s="20">
        <v>1</v>
      </c>
      <c r="D108" s="20" t="s">
        <v>16</v>
      </c>
      <c r="E108" s="59">
        <v>0</v>
      </c>
      <c r="F108" s="83">
        <f t="shared" ref="F108:F112" si="6">C108*E108</f>
        <v>0</v>
      </c>
      <c r="G108" s="61"/>
    </row>
    <row r="109" spans="1:7" ht="23.15" customHeight="1" outlineLevel="1">
      <c r="A109" s="98"/>
      <c r="B109" s="64" t="s">
        <v>175</v>
      </c>
      <c r="C109" s="20">
        <v>1</v>
      </c>
      <c r="D109" s="20" t="s">
        <v>16</v>
      </c>
      <c r="E109" s="59">
        <v>0</v>
      </c>
      <c r="F109" s="83">
        <f t="shared" si="6"/>
        <v>0</v>
      </c>
      <c r="G109" s="61"/>
    </row>
    <row r="110" spans="1:7" ht="23.15" customHeight="1" outlineLevel="1">
      <c r="A110" s="98"/>
      <c r="B110" s="64" t="s">
        <v>176</v>
      </c>
      <c r="C110" s="20">
        <v>1</v>
      </c>
      <c r="D110" s="20" t="s">
        <v>16</v>
      </c>
      <c r="E110" s="59">
        <v>0</v>
      </c>
      <c r="F110" s="83">
        <f t="shared" si="6"/>
        <v>0</v>
      </c>
      <c r="G110" s="61"/>
    </row>
    <row r="111" spans="1:7" ht="23.15" customHeight="1" outlineLevel="1">
      <c r="A111" s="98"/>
      <c r="B111" s="64" t="s">
        <v>157</v>
      </c>
      <c r="C111" s="20">
        <v>1</v>
      </c>
      <c r="D111" s="20" t="s">
        <v>16</v>
      </c>
      <c r="E111" s="59">
        <v>0</v>
      </c>
      <c r="F111" s="83">
        <f t="shared" si="6"/>
        <v>0</v>
      </c>
      <c r="G111" s="61"/>
    </row>
    <row r="112" spans="1:7" ht="23.15" customHeight="1" outlineLevel="1">
      <c r="A112" s="98"/>
      <c r="B112" s="64" t="s">
        <v>161</v>
      </c>
      <c r="C112" s="20">
        <v>1</v>
      </c>
      <c r="D112" s="20" t="s">
        <v>16</v>
      </c>
      <c r="E112" s="59">
        <v>0</v>
      </c>
      <c r="F112" s="83">
        <f t="shared" si="6"/>
        <v>0</v>
      </c>
      <c r="G112" s="61"/>
    </row>
    <row r="113" spans="1:7" ht="23.15" customHeight="1" outlineLevel="1">
      <c r="A113" s="98"/>
      <c r="B113" s="71" t="s">
        <v>17</v>
      </c>
      <c r="C113" s="20"/>
      <c r="D113" s="20"/>
      <c r="E113" s="59"/>
      <c r="F113" s="83"/>
      <c r="G113" s="61"/>
    </row>
    <row r="114" spans="1:7" ht="23.15" customHeight="1" outlineLevel="1">
      <c r="A114" s="98"/>
      <c r="B114" s="75" t="s">
        <v>18</v>
      </c>
      <c r="C114" s="20"/>
      <c r="D114" s="20"/>
      <c r="E114" s="59"/>
      <c r="F114" s="83"/>
      <c r="G114" s="61"/>
    </row>
    <row r="115" spans="1:7" ht="23.15" customHeight="1" outlineLevel="1">
      <c r="A115" s="100"/>
      <c r="B115" s="63"/>
      <c r="C115" s="20"/>
      <c r="D115" s="20"/>
      <c r="E115" s="59"/>
      <c r="F115" s="83"/>
      <c r="G115" s="61"/>
    </row>
    <row r="116" spans="1:7" ht="23.15" customHeight="1" outlineLevel="1">
      <c r="A116" s="120"/>
      <c r="B116" s="146" t="s">
        <v>59</v>
      </c>
      <c r="C116" s="147"/>
      <c r="D116" s="147"/>
      <c r="E116" s="148"/>
      <c r="F116" s="151">
        <f>SUM(F117:F125)</f>
        <v>0</v>
      </c>
      <c r="G116" s="150"/>
    </row>
    <row r="117" spans="1:7" ht="23.15" customHeight="1" outlineLevel="1">
      <c r="A117" s="104"/>
      <c r="B117" s="90" t="s">
        <v>158</v>
      </c>
      <c r="C117" s="91">
        <v>1</v>
      </c>
      <c r="D117" s="91" t="s">
        <v>16</v>
      </c>
      <c r="E117" s="92">
        <v>0</v>
      </c>
      <c r="F117" s="93">
        <f>C117*E117</f>
        <v>0</v>
      </c>
      <c r="G117" s="94"/>
    </row>
    <row r="118" spans="1:7" ht="23.15" customHeight="1" outlineLevel="1">
      <c r="A118" s="104"/>
      <c r="B118" s="90" t="s">
        <v>159</v>
      </c>
      <c r="C118" s="91">
        <v>1</v>
      </c>
      <c r="D118" s="91" t="s">
        <v>16</v>
      </c>
      <c r="E118" s="92">
        <v>0</v>
      </c>
      <c r="F118" s="93">
        <f t="shared" ref="F118:F123" si="7">C118*E118</f>
        <v>0</v>
      </c>
      <c r="G118" s="94"/>
    </row>
    <row r="119" spans="1:7" ht="23.15" customHeight="1" outlineLevel="1">
      <c r="A119" s="104"/>
      <c r="B119" s="90" t="s">
        <v>119</v>
      </c>
      <c r="C119" s="91">
        <v>1</v>
      </c>
      <c r="D119" s="91" t="s">
        <v>16</v>
      </c>
      <c r="E119" s="92">
        <v>0</v>
      </c>
      <c r="F119" s="93">
        <f t="shared" si="7"/>
        <v>0</v>
      </c>
      <c r="G119" s="94"/>
    </row>
    <row r="120" spans="1:7" ht="28.5" customHeight="1" outlineLevel="1">
      <c r="A120" s="104"/>
      <c r="B120" s="90" t="s">
        <v>160</v>
      </c>
      <c r="C120" s="91">
        <v>1</v>
      </c>
      <c r="D120" s="91" t="s">
        <v>16</v>
      </c>
      <c r="E120" s="92">
        <v>0</v>
      </c>
      <c r="F120" s="93">
        <f t="shared" si="7"/>
        <v>0</v>
      </c>
      <c r="G120" s="94"/>
    </row>
    <row r="121" spans="1:7" ht="28.5" customHeight="1" outlineLevel="1">
      <c r="A121" s="104"/>
      <c r="B121" s="90" t="s">
        <v>163</v>
      </c>
      <c r="C121" s="91">
        <v>6</v>
      </c>
      <c r="D121" s="91" t="s">
        <v>16</v>
      </c>
      <c r="E121" s="92">
        <v>0</v>
      </c>
      <c r="F121" s="93">
        <f t="shared" si="7"/>
        <v>0</v>
      </c>
      <c r="G121" s="94"/>
    </row>
    <row r="122" spans="1:7" ht="28.5" customHeight="1" outlineLevel="1">
      <c r="A122" s="104"/>
      <c r="B122" s="90" t="s">
        <v>171</v>
      </c>
      <c r="C122" s="91">
        <v>1</v>
      </c>
      <c r="D122" s="91" t="s">
        <v>16</v>
      </c>
      <c r="E122" s="92">
        <v>0</v>
      </c>
      <c r="F122" s="93">
        <f t="shared" si="7"/>
        <v>0</v>
      </c>
      <c r="G122" s="94"/>
    </row>
    <row r="123" spans="1:7" ht="23.15" customHeight="1" outlineLevel="1">
      <c r="A123" s="104"/>
      <c r="B123" s="90" t="s">
        <v>174</v>
      </c>
      <c r="C123" s="91">
        <v>1</v>
      </c>
      <c r="D123" s="91" t="s">
        <v>16</v>
      </c>
      <c r="E123" s="92">
        <v>0</v>
      </c>
      <c r="F123" s="93">
        <f t="shared" si="7"/>
        <v>0</v>
      </c>
      <c r="G123" s="94"/>
    </row>
    <row r="124" spans="1:7" ht="23.15" customHeight="1" outlineLevel="1">
      <c r="A124" s="104"/>
      <c r="B124" s="71" t="s">
        <v>17</v>
      </c>
      <c r="C124" s="20"/>
      <c r="D124" s="20"/>
      <c r="E124" s="59"/>
      <c r="F124" s="83"/>
      <c r="G124" s="61"/>
    </row>
    <row r="125" spans="1:7" ht="23.15" customHeight="1" outlineLevel="1">
      <c r="A125" s="104"/>
      <c r="B125" s="75" t="s">
        <v>18</v>
      </c>
      <c r="C125" s="20"/>
      <c r="D125" s="20"/>
      <c r="E125" s="59"/>
      <c r="F125" s="83"/>
      <c r="G125" s="61"/>
    </row>
    <row r="126" spans="1:7" ht="23.15" customHeight="1" outlineLevel="1">
      <c r="A126" s="104"/>
      <c r="B126" s="75"/>
      <c r="C126" s="20"/>
      <c r="D126" s="20"/>
      <c r="E126" s="59"/>
      <c r="F126" s="83"/>
      <c r="G126" s="61"/>
    </row>
    <row r="127" spans="1:7" ht="23.15" customHeight="1" outlineLevel="1">
      <c r="A127" s="98"/>
      <c r="B127" s="152" t="s">
        <v>173</v>
      </c>
      <c r="C127" s="153"/>
      <c r="D127" s="153"/>
      <c r="E127" s="154"/>
      <c r="F127" s="155">
        <f>F128+F129+F130+F131+F132</f>
        <v>0</v>
      </c>
      <c r="G127" s="156"/>
    </row>
    <row r="128" spans="1:7" ht="23.15" customHeight="1" outlineLevel="1">
      <c r="A128" s="98"/>
      <c r="B128" s="110" t="s">
        <v>167</v>
      </c>
      <c r="C128" s="111">
        <v>1</v>
      </c>
      <c r="D128" s="111" t="s">
        <v>16</v>
      </c>
      <c r="E128" s="112">
        <v>0</v>
      </c>
      <c r="F128" s="83">
        <f>C128*E128</f>
        <v>0</v>
      </c>
      <c r="G128" s="74"/>
    </row>
    <row r="129" spans="1:7" ht="23.15" customHeight="1" outlineLevel="1">
      <c r="A129" s="98"/>
      <c r="B129" s="110" t="s">
        <v>170</v>
      </c>
      <c r="C129" s="111">
        <v>1</v>
      </c>
      <c r="D129" s="111" t="s">
        <v>16</v>
      </c>
      <c r="E129" s="112">
        <v>0</v>
      </c>
      <c r="F129" s="83">
        <f t="shared" ref="F129:F134" si="8">C129*E129</f>
        <v>0</v>
      </c>
      <c r="G129" s="74"/>
    </row>
    <row r="130" spans="1:7" ht="23.15" customHeight="1" outlineLevel="1">
      <c r="A130" s="98"/>
      <c r="B130" s="110" t="s">
        <v>168</v>
      </c>
      <c r="C130" s="111">
        <v>2</v>
      </c>
      <c r="D130" s="111" t="s">
        <v>16</v>
      </c>
      <c r="E130" s="112">
        <v>0</v>
      </c>
      <c r="F130" s="83">
        <f t="shared" si="8"/>
        <v>0</v>
      </c>
      <c r="G130" s="74"/>
    </row>
    <row r="131" spans="1:7" ht="23.15" customHeight="1" outlineLevel="1">
      <c r="A131" s="98"/>
      <c r="B131" s="110" t="s">
        <v>169</v>
      </c>
      <c r="C131" s="111">
        <v>1</v>
      </c>
      <c r="D131" s="111" t="s">
        <v>16</v>
      </c>
      <c r="E131" s="112">
        <v>0</v>
      </c>
      <c r="F131" s="83">
        <f t="shared" si="8"/>
        <v>0</v>
      </c>
      <c r="G131" s="74"/>
    </row>
    <row r="132" spans="1:7" ht="23.15" customHeight="1" outlineLevel="1">
      <c r="A132" s="98"/>
      <c r="B132" s="19" t="s">
        <v>172</v>
      </c>
      <c r="C132" s="20">
        <v>3</v>
      </c>
      <c r="D132" s="20" t="s">
        <v>16</v>
      </c>
      <c r="E132" s="112">
        <v>0</v>
      </c>
      <c r="F132" s="83">
        <f t="shared" si="8"/>
        <v>0</v>
      </c>
      <c r="G132" s="74"/>
    </row>
    <row r="133" spans="1:7" ht="23.15" customHeight="1" outlineLevel="1">
      <c r="A133" s="98"/>
      <c r="B133" s="71" t="s">
        <v>17</v>
      </c>
      <c r="C133" s="72"/>
      <c r="D133" s="72"/>
      <c r="E133" s="79"/>
      <c r="F133" s="83">
        <f t="shared" si="8"/>
        <v>0</v>
      </c>
      <c r="G133" s="74"/>
    </row>
    <row r="134" spans="1:7" ht="23.15" customHeight="1" outlineLevel="1">
      <c r="A134" s="98"/>
      <c r="B134" s="75" t="s">
        <v>18</v>
      </c>
      <c r="C134" s="72"/>
      <c r="D134" s="72"/>
      <c r="E134" s="79"/>
      <c r="F134" s="83">
        <f t="shared" si="8"/>
        <v>0</v>
      </c>
      <c r="G134" s="74"/>
    </row>
    <row r="135" spans="1:7" ht="23.15" customHeight="1" outlineLevel="1">
      <c r="A135" s="96"/>
      <c r="B135" s="18"/>
      <c r="C135" s="17"/>
      <c r="D135" s="17"/>
      <c r="E135" s="55"/>
      <c r="F135" s="55"/>
      <c r="G135" s="24"/>
    </row>
    <row r="136" spans="1:7" ht="23.15" customHeight="1" outlineLevel="1">
      <c r="A136" s="95">
        <v>6</v>
      </c>
      <c r="B136" s="57" t="s">
        <v>117</v>
      </c>
      <c r="C136" s="56"/>
      <c r="D136" s="56"/>
      <c r="E136" s="58"/>
      <c r="F136" s="58">
        <f>F137</f>
        <v>0</v>
      </c>
      <c r="G136" s="57"/>
    </row>
    <row r="137" spans="1:7" ht="23.15" customHeight="1" outlineLevel="1">
      <c r="A137" s="114"/>
      <c r="B137" s="66" t="s">
        <v>66</v>
      </c>
      <c r="C137" s="77"/>
      <c r="D137" s="77"/>
      <c r="E137" s="68"/>
      <c r="F137" s="82">
        <f>F138+F145+F154+F161+F167+F178+F189+F195</f>
        <v>0</v>
      </c>
      <c r="G137" s="67"/>
    </row>
    <row r="138" spans="1:7" ht="23.15" customHeight="1" outlineLevel="1">
      <c r="A138" s="181"/>
      <c r="B138" s="146" t="s">
        <v>64</v>
      </c>
      <c r="C138" s="147"/>
      <c r="D138" s="147"/>
      <c r="E138" s="148"/>
      <c r="F138" s="151">
        <f>SUM(F139:F143)</f>
        <v>0</v>
      </c>
      <c r="G138" s="150"/>
    </row>
    <row r="139" spans="1:7" ht="52.9" customHeight="1" outlineLevel="1">
      <c r="A139" s="98"/>
      <c r="B139" s="64" t="s">
        <v>79</v>
      </c>
      <c r="C139" s="20">
        <v>1</v>
      </c>
      <c r="D139" s="103" t="s">
        <v>16</v>
      </c>
      <c r="E139" s="59">
        <v>0</v>
      </c>
      <c r="F139" s="83">
        <f>C139*E139</f>
        <v>0</v>
      </c>
      <c r="G139" s="61"/>
    </row>
    <row r="140" spans="1:7" ht="52.9" customHeight="1" outlineLevel="1">
      <c r="A140" s="98"/>
      <c r="B140" s="64" t="s">
        <v>127</v>
      </c>
      <c r="C140" s="20">
        <v>1</v>
      </c>
      <c r="D140" s="103" t="s">
        <v>16</v>
      </c>
      <c r="E140" s="59">
        <v>0</v>
      </c>
      <c r="F140" s="83">
        <f t="shared" ref="F140:F141" si="9">C140*E140</f>
        <v>0</v>
      </c>
      <c r="G140" s="61"/>
    </row>
    <row r="141" spans="1:7" ht="23.15" customHeight="1" outlineLevel="1">
      <c r="A141" s="98"/>
      <c r="B141" s="64" t="s">
        <v>128</v>
      </c>
      <c r="C141" s="20">
        <v>1</v>
      </c>
      <c r="D141" s="103" t="s">
        <v>16</v>
      </c>
      <c r="E141" s="59">
        <v>0</v>
      </c>
      <c r="F141" s="83">
        <f t="shared" si="9"/>
        <v>0</v>
      </c>
      <c r="G141" s="61"/>
    </row>
    <row r="142" spans="1:7" ht="23.15" customHeight="1" outlineLevel="1">
      <c r="A142" s="98"/>
      <c r="B142" s="71" t="s">
        <v>17</v>
      </c>
      <c r="C142" s="20"/>
      <c r="D142" s="20"/>
      <c r="E142" s="59"/>
      <c r="F142" s="83"/>
      <c r="G142" s="61"/>
    </row>
    <row r="143" spans="1:7" ht="23.15" customHeight="1" outlineLevel="1">
      <c r="A143" s="98"/>
      <c r="B143" s="75" t="s">
        <v>18</v>
      </c>
      <c r="C143" s="20"/>
      <c r="D143" s="20"/>
      <c r="E143" s="59"/>
      <c r="F143" s="83"/>
      <c r="G143" s="61"/>
    </row>
    <row r="144" spans="1:7" ht="23.15" customHeight="1" outlineLevel="1">
      <c r="A144" s="98"/>
      <c r="B144" s="75"/>
      <c r="C144" s="20"/>
      <c r="D144" s="20"/>
      <c r="E144" s="59"/>
      <c r="F144" s="83"/>
      <c r="G144" s="61"/>
    </row>
    <row r="145" spans="1:7" ht="40.5" customHeight="1" outlineLevel="1">
      <c r="A145" s="120"/>
      <c r="B145" s="146" t="s">
        <v>67</v>
      </c>
      <c r="C145" s="147"/>
      <c r="D145" s="147"/>
      <c r="E145" s="148"/>
      <c r="F145" s="151">
        <f>SUM(F146:F152)</f>
        <v>0</v>
      </c>
      <c r="G145" s="150"/>
    </row>
    <row r="146" spans="1:7" ht="40.5" customHeight="1" outlineLevel="1">
      <c r="A146" s="98"/>
      <c r="B146" s="70" t="s">
        <v>77</v>
      </c>
      <c r="C146" s="20">
        <v>1</v>
      </c>
      <c r="D146" s="20" t="s">
        <v>16</v>
      </c>
      <c r="E146" s="59">
        <v>0</v>
      </c>
      <c r="F146" s="83">
        <f>C146*E146</f>
        <v>0</v>
      </c>
      <c r="G146" s="61"/>
    </row>
    <row r="147" spans="1:7" ht="40.5" customHeight="1" outlineLevel="1">
      <c r="A147" s="98"/>
      <c r="B147" s="70" t="s">
        <v>130</v>
      </c>
      <c r="C147" s="20">
        <v>1</v>
      </c>
      <c r="D147" s="20" t="s">
        <v>16</v>
      </c>
      <c r="E147" s="59">
        <v>0</v>
      </c>
      <c r="F147" s="83">
        <f>C147*E147</f>
        <v>0</v>
      </c>
      <c r="G147" s="61"/>
    </row>
    <row r="148" spans="1:7" ht="40.5" customHeight="1" outlineLevel="1">
      <c r="A148" s="98"/>
      <c r="B148" s="70" t="s">
        <v>177</v>
      </c>
      <c r="C148" s="20">
        <v>1</v>
      </c>
      <c r="D148" s="20" t="s">
        <v>16</v>
      </c>
      <c r="E148" s="59">
        <v>0</v>
      </c>
      <c r="F148" s="83">
        <v>0</v>
      </c>
      <c r="G148" s="61"/>
    </row>
    <row r="149" spans="1:7" ht="40.5" customHeight="1" outlineLevel="1">
      <c r="A149" s="98"/>
      <c r="B149" s="64" t="s">
        <v>129</v>
      </c>
      <c r="C149" s="20">
        <v>1</v>
      </c>
      <c r="D149" s="20" t="s">
        <v>16</v>
      </c>
      <c r="E149" s="59">
        <v>0</v>
      </c>
      <c r="F149" s="83">
        <f t="shared" ref="F149:F150" si="10">C149*E149</f>
        <v>0</v>
      </c>
      <c r="G149" s="61"/>
    </row>
    <row r="150" spans="1:7" ht="40.5" customHeight="1" outlineLevel="1">
      <c r="A150" s="98"/>
      <c r="B150" s="64" t="s">
        <v>178</v>
      </c>
      <c r="C150" s="20">
        <v>1</v>
      </c>
      <c r="D150" s="20" t="s">
        <v>16</v>
      </c>
      <c r="E150" s="59">
        <v>0</v>
      </c>
      <c r="F150" s="83">
        <f t="shared" si="10"/>
        <v>0</v>
      </c>
      <c r="G150" s="61"/>
    </row>
    <row r="151" spans="1:7" ht="23.15" customHeight="1" outlineLevel="1">
      <c r="A151" s="98"/>
      <c r="B151" s="71" t="s">
        <v>17</v>
      </c>
      <c r="C151" s="17"/>
      <c r="D151" s="17"/>
      <c r="E151" s="59"/>
      <c r="F151" s="83"/>
      <c r="G151" s="61"/>
    </row>
    <row r="152" spans="1:7" ht="23.15" customHeight="1" outlineLevel="1">
      <c r="A152" s="98"/>
      <c r="B152" s="75" t="s">
        <v>18</v>
      </c>
      <c r="C152" s="20"/>
      <c r="D152" s="20"/>
      <c r="E152" s="59"/>
      <c r="F152" s="83"/>
      <c r="G152" s="61"/>
    </row>
    <row r="153" spans="1:7" ht="23.15" customHeight="1" outlineLevel="1">
      <c r="A153" s="99"/>
      <c r="B153" s="63"/>
      <c r="C153" s="20"/>
      <c r="D153" s="20"/>
      <c r="E153" s="59"/>
      <c r="F153" s="83"/>
      <c r="G153" s="61"/>
    </row>
    <row r="154" spans="1:7" ht="23.15" customHeight="1" outlineLevel="1">
      <c r="A154" s="120"/>
      <c r="B154" s="146" t="s">
        <v>52</v>
      </c>
      <c r="C154" s="147"/>
      <c r="D154" s="147"/>
      <c r="E154" s="148"/>
      <c r="F154" s="151">
        <f>SUM(F155:F159)</f>
        <v>0</v>
      </c>
      <c r="G154" s="150"/>
    </row>
    <row r="155" spans="1:7" ht="34.15" customHeight="1" outlineLevel="1">
      <c r="A155" s="118"/>
      <c r="B155" s="70" t="s">
        <v>125</v>
      </c>
      <c r="C155" s="20">
        <v>1</v>
      </c>
      <c r="D155" s="20" t="s">
        <v>16</v>
      </c>
      <c r="E155" s="59">
        <v>0</v>
      </c>
      <c r="F155" s="83">
        <f t="shared" ref="F155:F157" si="11">C155*E155</f>
        <v>0</v>
      </c>
      <c r="G155" s="61"/>
    </row>
    <row r="156" spans="1:7" ht="34.15" customHeight="1" outlineLevel="1">
      <c r="A156" s="118"/>
      <c r="B156" s="70" t="s">
        <v>138</v>
      </c>
      <c r="C156" s="20">
        <v>1</v>
      </c>
      <c r="D156" s="20" t="s">
        <v>16</v>
      </c>
      <c r="E156" s="59">
        <v>0</v>
      </c>
      <c r="F156" s="83">
        <f t="shared" si="11"/>
        <v>0</v>
      </c>
      <c r="G156" s="61"/>
    </row>
    <row r="157" spans="1:7" ht="34.15" customHeight="1" outlineLevel="1">
      <c r="A157" s="118"/>
      <c r="B157" s="64" t="s">
        <v>126</v>
      </c>
      <c r="C157" s="20">
        <v>1</v>
      </c>
      <c r="D157" s="20" t="s">
        <v>16</v>
      </c>
      <c r="E157" s="59">
        <v>0</v>
      </c>
      <c r="F157" s="83">
        <f t="shared" si="11"/>
        <v>0</v>
      </c>
      <c r="G157" s="61"/>
    </row>
    <row r="158" spans="1:7" ht="23.15" customHeight="1" outlineLevel="1">
      <c r="A158" s="98"/>
      <c r="B158" s="71" t="s">
        <v>17</v>
      </c>
      <c r="C158" s="20"/>
      <c r="D158" s="20"/>
      <c r="E158" s="59"/>
      <c r="F158" s="83"/>
      <c r="G158" s="61"/>
    </row>
    <row r="159" spans="1:7" ht="23.15" customHeight="1" outlineLevel="1">
      <c r="A159" s="98"/>
      <c r="B159" s="75" t="s">
        <v>18</v>
      </c>
      <c r="C159" s="20"/>
      <c r="D159" s="20"/>
      <c r="E159" s="59"/>
      <c r="F159" s="83"/>
      <c r="G159" s="61"/>
    </row>
    <row r="160" spans="1:7" ht="23.15" customHeight="1" outlineLevel="1">
      <c r="A160" s="98"/>
      <c r="C160" s="20"/>
      <c r="D160" s="20"/>
      <c r="E160" s="59"/>
      <c r="F160" s="83"/>
      <c r="G160" s="61"/>
    </row>
    <row r="161" spans="1:7" ht="23.15" customHeight="1" outlineLevel="1">
      <c r="A161" s="120"/>
      <c r="B161" s="146" t="s">
        <v>78</v>
      </c>
      <c r="C161" s="147"/>
      <c r="D161" s="147"/>
      <c r="E161" s="148"/>
      <c r="F161" s="151">
        <f>SUM(F162:F165)</f>
        <v>0</v>
      </c>
      <c r="G161" s="150"/>
    </row>
    <row r="162" spans="1:7" ht="42.75" customHeight="1" outlineLevel="1">
      <c r="A162" s="98"/>
      <c r="B162" s="70" t="s">
        <v>53</v>
      </c>
      <c r="C162" s="20">
        <v>1</v>
      </c>
      <c r="D162" s="20" t="s">
        <v>16</v>
      </c>
      <c r="E162" s="59">
        <v>0</v>
      </c>
      <c r="F162" s="83">
        <f>C162*E162</f>
        <v>0</v>
      </c>
      <c r="G162" s="61"/>
    </row>
    <row r="163" spans="1:7" ht="23.15" customHeight="1" outlineLevel="1">
      <c r="A163" s="98"/>
      <c r="B163" s="70" t="s">
        <v>54</v>
      </c>
      <c r="C163" s="20">
        <v>1</v>
      </c>
      <c r="D163" s="20" t="s">
        <v>16</v>
      </c>
      <c r="E163" s="59">
        <v>0</v>
      </c>
      <c r="F163" s="83">
        <f t="shared" ref="F163" si="12">C163*E163</f>
        <v>0</v>
      </c>
      <c r="G163" s="61"/>
    </row>
    <row r="164" spans="1:7" s="10" customFormat="1" ht="23.15" customHeight="1" outlineLevel="1">
      <c r="A164" s="98"/>
      <c r="B164" s="71" t="s">
        <v>17</v>
      </c>
      <c r="C164" s="72"/>
      <c r="D164" s="72"/>
      <c r="E164" s="73"/>
      <c r="F164" s="83"/>
      <c r="G164" s="74"/>
    </row>
    <row r="165" spans="1:7" s="10" customFormat="1" ht="23.15" customHeight="1" outlineLevel="1">
      <c r="A165" s="98"/>
      <c r="B165" s="75" t="s">
        <v>18</v>
      </c>
      <c r="C165" s="72"/>
      <c r="D165" s="72"/>
      <c r="E165" s="73"/>
      <c r="F165" s="83"/>
      <c r="G165" s="74"/>
    </row>
    <row r="166" spans="1:7" s="10" customFormat="1" ht="23.15" customHeight="1" outlineLevel="1">
      <c r="A166" s="99"/>
      <c r="B166" s="29"/>
      <c r="C166" s="20"/>
      <c r="D166" s="20"/>
      <c r="E166" s="59"/>
      <c r="F166" s="83"/>
      <c r="G166" s="25"/>
    </row>
    <row r="167" spans="1:7" s="10" customFormat="1" ht="23.15" customHeight="1" outlineLevel="1">
      <c r="A167" s="120"/>
      <c r="B167" s="146" t="s">
        <v>55</v>
      </c>
      <c r="C167" s="147"/>
      <c r="D167" s="147"/>
      <c r="E167" s="148"/>
      <c r="F167" s="151">
        <f>SUM(F168:F176)</f>
        <v>0</v>
      </c>
      <c r="G167" s="150"/>
    </row>
    <row r="168" spans="1:7" s="10" customFormat="1" ht="42.75" customHeight="1" outlineLevel="1">
      <c r="A168" s="98"/>
      <c r="B168" s="70" t="s">
        <v>131</v>
      </c>
      <c r="C168" s="20">
        <v>1</v>
      </c>
      <c r="D168" s="20" t="s">
        <v>116</v>
      </c>
      <c r="E168" s="59">
        <v>0</v>
      </c>
      <c r="F168" s="83">
        <f>C168*E168</f>
        <v>0</v>
      </c>
      <c r="G168" s="61"/>
    </row>
    <row r="169" spans="1:7" ht="23.15" customHeight="1" outlineLevel="1">
      <c r="A169" s="98"/>
      <c r="B169" s="70" t="s">
        <v>155</v>
      </c>
      <c r="C169" s="20">
        <v>1</v>
      </c>
      <c r="D169" s="20" t="s">
        <v>116</v>
      </c>
      <c r="E169" s="59">
        <v>0</v>
      </c>
      <c r="F169" s="83">
        <f t="shared" ref="F169:F174" si="13">C169*E169</f>
        <v>0</v>
      </c>
      <c r="G169" s="61"/>
    </row>
    <row r="170" spans="1:7" ht="23.15" customHeight="1">
      <c r="A170" s="98"/>
      <c r="B170" s="70" t="s">
        <v>118</v>
      </c>
      <c r="C170" s="20">
        <v>1</v>
      </c>
      <c r="D170" s="20" t="s">
        <v>116</v>
      </c>
      <c r="E170" s="59">
        <v>0</v>
      </c>
      <c r="F170" s="83">
        <f t="shared" si="13"/>
        <v>0</v>
      </c>
      <c r="G170" s="61"/>
    </row>
    <row r="171" spans="1:7" ht="23.15" customHeight="1" outlineLevel="1">
      <c r="A171" s="98"/>
      <c r="B171" s="70" t="s">
        <v>142</v>
      </c>
      <c r="C171" s="20">
        <v>1</v>
      </c>
      <c r="D171" s="20" t="s">
        <v>16</v>
      </c>
      <c r="E171" s="59">
        <v>0</v>
      </c>
      <c r="F171" s="83">
        <f t="shared" si="13"/>
        <v>0</v>
      </c>
      <c r="G171" s="61"/>
    </row>
    <row r="172" spans="1:7" ht="23.15" customHeight="1" outlineLevel="1">
      <c r="A172" s="98"/>
      <c r="B172" s="70" t="s">
        <v>143</v>
      </c>
      <c r="C172" s="20">
        <v>1</v>
      </c>
      <c r="D172" s="20" t="s">
        <v>16</v>
      </c>
      <c r="E172" s="59">
        <v>0</v>
      </c>
      <c r="F172" s="83">
        <f t="shared" si="13"/>
        <v>0</v>
      </c>
      <c r="G172" s="61"/>
    </row>
    <row r="173" spans="1:7" ht="39" customHeight="1" outlineLevel="1">
      <c r="A173" s="98"/>
      <c r="B173" s="70" t="s">
        <v>144</v>
      </c>
      <c r="C173" s="20">
        <v>1</v>
      </c>
      <c r="D173" s="20" t="s">
        <v>16</v>
      </c>
      <c r="E173" s="59">
        <v>0</v>
      </c>
      <c r="F173" s="83">
        <f t="shared" si="13"/>
        <v>0</v>
      </c>
      <c r="G173" s="61"/>
    </row>
    <row r="174" spans="1:7" ht="23.15" customHeight="1" outlineLevel="1">
      <c r="A174" s="98"/>
      <c r="B174" s="70" t="s">
        <v>146</v>
      </c>
      <c r="C174" s="20">
        <v>1</v>
      </c>
      <c r="D174" s="20" t="s">
        <v>16</v>
      </c>
      <c r="E174" s="59">
        <v>0</v>
      </c>
      <c r="F174" s="83">
        <f t="shared" si="13"/>
        <v>0</v>
      </c>
      <c r="G174" s="61"/>
    </row>
    <row r="175" spans="1:7" ht="23.15" customHeight="1" outlineLevel="1">
      <c r="A175" s="98"/>
      <c r="B175" s="71" t="s">
        <v>17</v>
      </c>
      <c r="C175" s="72"/>
      <c r="D175" s="72"/>
      <c r="E175" s="73"/>
      <c r="F175" s="83"/>
      <c r="G175" s="74"/>
    </row>
    <row r="176" spans="1:7" ht="23.15" customHeight="1" outlineLevel="1">
      <c r="A176" s="98"/>
      <c r="B176" s="75" t="s">
        <v>156</v>
      </c>
      <c r="C176" s="72"/>
      <c r="D176" s="72"/>
      <c r="E176" s="106"/>
      <c r="F176" s="83"/>
      <c r="G176" s="74"/>
    </row>
    <row r="177" spans="1:7" ht="23.15" customHeight="1" outlineLevel="1">
      <c r="A177" s="99"/>
      <c r="B177" s="29"/>
      <c r="C177" s="20"/>
      <c r="D177" s="20"/>
      <c r="E177" s="59"/>
      <c r="F177" s="83"/>
      <c r="G177" s="25"/>
    </row>
    <row r="178" spans="1:7" ht="23.15" customHeight="1" outlineLevel="1">
      <c r="A178" s="120"/>
      <c r="B178" s="146" t="s">
        <v>65</v>
      </c>
      <c r="C178" s="147"/>
      <c r="D178" s="147"/>
      <c r="E178" s="148"/>
      <c r="F178" s="151">
        <f>SUM(F179:F187)</f>
        <v>0</v>
      </c>
      <c r="G178" s="150"/>
    </row>
    <row r="179" spans="1:7" ht="23.15" customHeight="1" outlineLevel="1">
      <c r="A179" s="98"/>
      <c r="B179" s="81" t="s">
        <v>134</v>
      </c>
      <c r="C179" s="20">
        <v>1</v>
      </c>
      <c r="D179" s="20" t="s">
        <v>16</v>
      </c>
      <c r="E179" s="59">
        <v>0</v>
      </c>
      <c r="F179" s="83">
        <f>C179*E179</f>
        <v>0</v>
      </c>
      <c r="G179" s="61"/>
    </row>
    <row r="180" spans="1:7" ht="23.15" customHeight="1" outlineLevel="1">
      <c r="A180" s="98"/>
      <c r="B180" s="81" t="s">
        <v>135</v>
      </c>
      <c r="C180" s="20">
        <v>1</v>
      </c>
      <c r="D180" s="20" t="s">
        <v>16</v>
      </c>
      <c r="E180" s="59">
        <v>0</v>
      </c>
      <c r="F180" s="83">
        <f t="shared" ref="F180:F185" si="14">C180*E180</f>
        <v>0</v>
      </c>
      <c r="G180" s="61"/>
    </row>
    <row r="181" spans="1:7" ht="23.15" customHeight="1" outlineLevel="1">
      <c r="A181" s="98"/>
      <c r="B181" s="81" t="s">
        <v>137</v>
      </c>
      <c r="C181" s="20">
        <v>1</v>
      </c>
      <c r="D181" s="20" t="s">
        <v>16</v>
      </c>
      <c r="E181" s="59">
        <v>0</v>
      </c>
      <c r="F181" s="83">
        <f t="shared" si="14"/>
        <v>0</v>
      </c>
      <c r="G181" s="61"/>
    </row>
    <row r="182" spans="1:7" s="34" customFormat="1" ht="23.15" customHeight="1" outlineLevel="1">
      <c r="A182" s="98"/>
      <c r="B182" s="70" t="s">
        <v>136</v>
      </c>
      <c r="C182" s="20">
        <v>1</v>
      </c>
      <c r="D182" s="20" t="s">
        <v>16</v>
      </c>
      <c r="E182" s="59">
        <v>0</v>
      </c>
      <c r="F182" s="83">
        <f t="shared" si="14"/>
        <v>0</v>
      </c>
      <c r="G182" s="61"/>
    </row>
    <row r="183" spans="1:7" s="34" customFormat="1" ht="23.15" customHeight="1" outlineLevel="1">
      <c r="A183" s="98"/>
      <c r="B183" s="70" t="s">
        <v>139</v>
      </c>
      <c r="C183" s="20">
        <v>1</v>
      </c>
      <c r="D183" s="20" t="s">
        <v>16</v>
      </c>
      <c r="E183" s="59">
        <v>0</v>
      </c>
      <c r="F183" s="83">
        <f t="shared" si="14"/>
        <v>0</v>
      </c>
      <c r="G183" s="61"/>
    </row>
    <row r="184" spans="1:7" s="34" customFormat="1" ht="23.15" customHeight="1" outlineLevel="1">
      <c r="A184" s="98"/>
      <c r="B184" s="70" t="s">
        <v>140</v>
      </c>
      <c r="C184" s="20">
        <v>1</v>
      </c>
      <c r="D184" s="20" t="s">
        <v>16</v>
      </c>
      <c r="E184" s="59">
        <v>0</v>
      </c>
      <c r="F184" s="83">
        <f t="shared" si="14"/>
        <v>0</v>
      </c>
      <c r="G184" s="61"/>
    </row>
    <row r="185" spans="1:7" s="34" customFormat="1" ht="23.15" customHeight="1" outlineLevel="1">
      <c r="A185" s="98"/>
      <c r="B185" s="70" t="s">
        <v>141</v>
      </c>
      <c r="C185" s="20">
        <v>1</v>
      </c>
      <c r="D185" s="20" t="s">
        <v>16</v>
      </c>
      <c r="E185" s="59">
        <v>0</v>
      </c>
      <c r="F185" s="83">
        <f t="shared" si="14"/>
        <v>0</v>
      </c>
      <c r="G185" s="61"/>
    </row>
    <row r="186" spans="1:7" s="34" customFormat="1" ht="23.15" customHeight="1" outlineLevel="1">
      <c r="A186" s="98"/>
      <c r="B186" s="71" t="s">
        <v>17</v>
      </c>
      <c r="C186" s="72"/>
      <c r="D186" s="72"/>
      <c r="E186" s="73"/>
      <c r="F186" s="83"/>
      <c r="G186" s="74"/>
    </row>
    <row r="187" spans="1:7" s="34" customFormat="1" ht="23.15" customHeight="1" outlineLevel="1">
      <c r="A187" s="98"/>
      <c r="B187" s="75" t="s">
        <v>18</v>
      </c>
      <c r="C187" s="72"/>
      <c r="D187" s="72"/>
      <c r="E187" s="73"/>
      <c r="F187" s="83"/>
      <c r="G187" s="74"/>
    </row>
    <row r="188" spans="1:7" s="34" customFormat="1" ht="23.15" customHeight="1" outlineLevel="1">
      <c r="A188" s="98"/>
      <c r="B188" s="75"/>
      <c r="C188" s="72"/>
      <c r="D188" s="72"/>
      <c r="E188" s="73"/>
      <c r="F188" s="83"/>
      <c r="G188" s="74"/>
    </row>
    <row r="189" spans="1:7" s="34" customFormat="1" ht="23.15" customHeight="1" outlineLevel="1">
      <c r="A189" s="178"/>
      <c r="B189" s="146" t="s">
        <v>70</v>
      </c>
      <c r="C189" s="147"/>
      <c r="D189" s="147"/>
      <c r="E189" s="148"/>
      <c r="F189" s="151">
        <f>SUM(F190:F191)</f>
        <v>0</v>
      </c>
      <c r="G189" s="150"/>
    </row>
    <row r="190" spans="1:7" ht="23.15" customHeight="1" outlineLevel="1">
      <c r="A190" s="117"/>
      <c r="B190" s="64" t="s">
        <v>132</v>
      </c>
      <c r="C190" s="20">
        <v>1</v>
      </c>
      <c r="D190" s="20" t="s">
        <v>16</v>
      </c>
      <c r="E190" s="59">
        <v>0</v>
      </c>
      <c r="F190" s="83">
        <f>C190*E190</f>
        <v>0</v>
      </c>
      <c r="G190" s="61"/>
    </row>
    <row r="191" spans="1:7" ht="23.15" customHeight="1" outlineLevel="1">
      <c r="A191" s="117"/>
      <c r="B191" s="64" t="s">
        <v>133</v>
      </c>
      <c r="C191" s="20">
        <v>1</v>
      </c>
      <c r="D191" s="20" t="s">
        <v>16</v>
      </c>
      <c r="E191" s="59">
        <v>0</v>
      </c>
      <c r="F191" s="83">
        <f>C191*E191</f>
        <v>0</v>
      </c>
      <c r="G191" s="61"/>
    </row>
    <row r="192" spans="1:7" ht="23.15" customHeight="1" outlineLevel="1">
      <c r="A192" s="117"/>
      <c r="B192" s="115" t="s">
        <v>17</v>
      </c>
      <c r="C192" s="20"/>
      <c r="D192" s="20"/>
      <c r="E192" s="59"/>
      <c r="F192" s="83"/>
      <c r="G192" s="61"/>
    </row>
    <row r="193" spans="1:7" ht="23.15" customHeight="1" outlineLevel="1">
      <c r="A193" s="117"/>
      <c r="B193" s="75" t="s">
        <v>18</v>
      </c>
      <c r="C193" s="20"/>
      <c r="D193" s="20"/>
      <c r="E193" s="59"/>
      <c r="F193" s="83"/>
      <c r="G193" s="61"/>
    </row>
    <row r="194" spans="1:7" ht="23.15" customHeight="1" outlineLevel="1">
      <c r="A194" s="117"/>
      <c r="B194" s="115"/>
      <c r="C194" s="20"/>
      <c r="D194" s="20"/>
      <c r="E194" s="59"/>
      <c r="F194" s="83"/>
      <c r="G194" s="61"/>
    </row>
    <row r="195" spans="1:7" ht="23.15" customHeight="1" outlineLevel="1">
      <c r="A195" s="114"/>
      <c r="B195" s="146" t="s">
        <v>80</v>
      </c>
      <c r="C195" s="147"/>
      <c r="D195" s="147"/>
      <c r="E195" s="148"/>
      <c r="F195" s="149">
        <f>SUM(F196:F200)</f>
        <v>0</v>
      </c>
      <c r="G195" s="150"/>
    </row>
    <row r="196" spans="1:7" ht="37.5" customHeight="1" outlineLevel="1">
      <c r="A196" s="120"/>
      <c r="B196" s="76" t="s">
        <v>81</v>
      </c>
      <c r="C196" s="20">
        <v>1</v>
      </c>
      <c r="D196" s="20" t="s">
        <v>16</v>
      </c>
      <c r="E196" s="59">
        <v>0</v>
      </c>
      <c r="F196" s="60">
        <f t="shared" ref="F196:F198" si="15">C196*E196</f>
        <v>0</v>
      </c>
      <c r="G196" s="61"/>
    </row>
    <row r="197" spans="1:7" ht="23.15" customHeight="1" outlineLevel="1">
      <c r="A197" s="120"/>
      <c r="B197" s="65" t="s">
        <v>111</v>
      </c>
      <c r="C197" s="20">
        <v>1</v>
      </c>
      <c r="D197" s="20" t="s">
        <v>16</v>
      </c>
      <c r="E197" s="59">
        <v>0</v>
      </c>
      <c r="F197" s="60">
        <f t="shared" si="15"/>
        <v>0</v>
      </c>
      <c r="G197" s="61"/>
    </row>
    <row r="198" spans="1:7" ht="63" customHeight="1" outlineLevel="1">
      <c r="A198" s="120"/>
      <c r="B198" s="76" t="s">
        <v>112</v>
      </c>
      <c r="C198" s="20">
        <v>1</v>
      </c>
      <c r="D198" s="20" t="s">
        <v>16</v>
      </c>
      <c r="E198" s="59">
        <v>0</v>
      </c>
      <c r="F198" s="60">
        <f t="shared" si="15"/>
        <v>0</v>
      </c>
      <c r="G198" s="61"/>
    </row>
    <row r="199" spans="1:7" ht="23.15" customHeight="1" outlineLevel="1">
      <c r="A199" s="120"/>
      <c r="B199" s="71" t="s">
        <v>17</v>
      </c>
      <c r="C199" s="20"/>
      <c r="D199" s="20"/>
      <c r="E199" s="59"/>
      <c r="F199" s="60"/>
      <c r="G199" s="61"/>
    </row>
    <row r="200" spans="1:7" ht="23.15" customHeight="1" outlineLevel="1">
      <c r="A200" s="120"/>
      <c r="B200" s="75" t="s">
        <v>18</v>
      </c>
      <c r="C200" s="20"/>
      <c r="D200" s="20"/>
      <c r="E200" s="80"/>
      <c r="F200" s="60"/>
      <c r="G200" s="25"/>
    </row>
    <row r="201" spans="1:7" ht="23.15" customHeight="1" outlineLevel="1">
      <c r="A201" s="117"/>
      <c r="B201" s="116"/>
      <c r="C201" s="20"/>
      <c r="D201" s="20"/>
      <c r="E201" s="59"/>
      <c r="F201" s="83"/>
      <c r="G201" s="61"/>
    </row>
    <row r="202" spans="1:7" ht="23.15" customHeight="1" outlineLevel="1">
      <c r="A202" s="180" t="s">
        <v>213</v>
      </c>
      <c r="B202" s="157" t="s">
        <v>183</v>
      </c>
      <c r="C202" s="130"/>
      <c r="D202" s="130"/>
      <c r="E202" s="131"/>
      <c r="F202" s="132">
        <f>SUM(F203:F226)</f>
        <v>0</v>
      </c>
      <c r="G202" s="133"/>
    </row>
    <row r="203" spans="1:7" ht="23.15" customHeight="1" outlineLevel="1">
      <c r="A203" s="98"/>
      <c r="B203" s="78" t="s">
        <v>40</v>
      </c>
      <c r="C203" s="20">
        <v>1</v>
      </c>
      <c r="D203" s="20" t="s">
        <v>16</v>
      </c>
      <c r="E203" s="59">
        <v>0</v>
      </c>
      <c r="F203" s="83">
        <f>C203*E203</f>
        <v>0</v>
      </c>
      <c r="G203" s="61"/>
    </row>
    <row r="204" spans="1:7" ht="23.15" customHeight="1" outlineLevel="1">
      <c r="A204" s="98"/>
      <c r="B204" s="78" t="s">
        <v>120</v>
      </c>
      <c r="C204" s="20">
        <v>1</v>
      </c>
      <c r="D204" s="20" t="s">
        <v>16</v>
      </c>
      <c r="E204" s="59">
        <v>0</v>
      </c>
      <c r="F204" s="83">
        <f t="shared" ref="F204:F224" si="16">C204*E204</f>
        <v>0</v>
      </c>
      <c r="G204" s="61"/>
    </row>
    <row r="205" spans="1:7" ht="36" customHeight="1" outlineLevel="1">
      <c r="A205" s="98"/>
      <c r="B205" s="78" t="s">
        <v>41</v>
      </c>
      <c r="C205" s="20">
        <v>1</v>
      </c>
      <c r="D205" s="20" t="s">
        <v>16</v>
      </c>
      <c r="E205" s="59">
        <v>0</v>
      </c>
      <c r="F205" s="83">
        <f t="shared" si="16"/>
        <v>0</v>
      </c>
      <c r="G205" s="61"/>
    </row>
    <row r="206" spans="1:7" ht="23.15" customHeight="1" outlineLevel="1">
      <c r="A206" s="98"/>
      <c r="B206" s="78" t="s">
        <v>44</v>
      </c>
      <c r="C206" s="20">
        <v>1</v>
      </c>
      <c r="D206" s="20" t="s">
        <v>16</v>
      </c>
      <c r="E206" s="59">
        <v>0</v>
      </c>
      <c r="F206" s="83">
        <f t="shared" si="16"/>
        <v>0</v>
      </c>
      <c r="G206" s="61"/>
    </row>
    <row r="207" spans="1:7" ht="23.15" customHeight="1" outlineLevel="1">
      <c r="A207" s="98"/>
      <c r="B207" s="78" t="s">
        <v>82</v>
      </c>
      <c r="C207" s="20">
        <v>1</v>
      </c>
      <c r="D207" s="20" t="s">
        <v>16</v>
      </c>
      <c r="E207" s="59">
        <v>0</v>
      </c>
      <c r="F207" s="83">
        <f t="shared" ref="F207" si="17">C207*E207</f>
        <v>0</v>
      </c>
      <c r="G207" s="61"/>
    </row>
    <row r="208" spans="1:7" ht="23.15" customHeight="1" outlineLevel="1">
      <c r="A208" s="98"/>
      <c r="B208" s="39" t="s">
        <v>45</v>
      </c>
      <c r="C208" s="20">
        <v>1</v>
      </c>
      <c r="D208" s="20" t="s">
        <v>16</v>
      </c>
      <c r="E208" s="59">
        <v>0</v>
      </c>
      <c r="F208" s="83">
        <f t="shared" si="16"/>
        <v>0</v>
      </c>
      <c r="G208" s="61"/>
    </row>
    <row r="209" spans="1:7" ht="23.15" customHeight="1" outlineLevel="1">
      <c r="A209" s="98"/>
      <c r="B209" s="39" t="s">
        <v>46</v>
      </c>
      <c r="C209" s="20">
        <v>1</v>
      </c>
      <c r="D209" s="20" t="s">
        <v>16</v>
      </c>
      <c r="E209" s="59">
        <v>0</v>
      </c>
      <c r="F209" s="83">
        <f t="shared" si="16"/>
        <v>0</v>
      </c>
      <c r="G209" s="61"/>
    </row>
    <row r="210" spans="1:7" ht="23.15" customHeight="1" outlineLevel="1">
      <c r="A210" s="98"/>
      <c r="B210" s="78" t="s">
        <v>110</v>
      </c>
      <c r="C210" s="20">
        <v>1</v>
      </c>
      <c r="D210" s="20" t="s">
        <v>16</v>
      </c>
      <c r="E210" s="59">
        <v>0</v>
      </c>
      <c r="F210" s="83">
        <f t="shared" si="16"/>
        <v>0</v>
      </c>
      <c r="G210" s="61"/>
    </row>
    <row r="211" spans="1:7" ht="23.15" customHeight="1" outlineLevel="1">
      <c r="A211" s="98"/>
      <c r="B211" s="78" t="s">
        <v>47</v>
      </c>
      <c r="C211" s="20">
        <v>1</v>
      </c>
      <c r="D211" s="20" t="s">
        <v>16</v>
      </c>
      <c r="E211" s="59">
        <v>0</v>
      </c>
      <c r="F211" s="83">
        <f t="shared" si="16"/>
        <v>0</v>
      </c>
      <c r="G211" s="61"/>
    </row>
    <row r="212" spans="1:7" ht="23.15" customHeight="1" outlineLevel="1">
      <c r="A212" s="98"/>
      <c r="B212" s="78" t="s">
        <v>42</v>
      </c>
      <c r="C212" s="20">
        <v>1</v>
      </c>
      <c r="D212" s="20" t="s">
        <v>16</v>
      </c>
      <c r="E212" s="59">
        <v>0</v>
      </c>
      <c r="F212" s="83">
        <f t="shared" si="16"/>
        <v>0</v>
      </c>
      <c r="G212" s="61"/>
    </row>
    <row r="213" spans="1:7" ht="23.15" customHeight="1" outlineLevel="1">
      <c r="A213" s="98"/>
      <c r="B213" s="78" t="s">
        <v>148</v>
      </c>
      <c r="C213" s="20">
        <v>1</v>
      </c>
      <c r="D213" s="20" t="s">
        <v>16</v>
      </c>
      <c r="E213" s="59">
        <v>0</v>
      </c>
      <c r="F213" s="83">
        <f t="shared" si="16"/>
        <v>0</v>
      </c>
      <c r="G213" s="61"/>
    </row>
    <row r="214" spans="1:7" ht="23.15" customHeight="1" outlineLevel="1">
      <c r="A214" s="98"/>
      <c r="B214" s="78" t="s">
        <v>43</v>
      </c>
      <c r="C214" s="20">
        <v>1</v>
      </c>
      <c r="D214" s="20" t="s">
        <v>16</v>
      </c>
      <c r="E214" s="59">
        <v>0</v>
      </c>
      <c r="F214" s="83">
        <f t="shared" si="16"/>
        <v>0</v>
      </c>
      <c r="G214" s="61"/>
    </row>
    <row r="215" spans="1:7" ht="23.15" customHeight="1" outlineLevel="1">
      <c r="A215" s="98"/>
      <c r="B215" s="39" t="s">
        <v>48</v>
      </c>
      <c r="C215" s="20">
        <v>1</v>
      </c>
      <c r="D215" s="20" t="s">
        <v>16</v>
      </c>
      <c r="E215" s="59">
        <v>0</v>
      </c>
      <c r="F215" s="83">
        <f t="shared" si="16"/>
        <v>0</v>
      </c>
      <c r="G215" s="61"/>
    </row>
    <row r="216" spans="1:7" ht="23.15" customHeight="1" outlineLevel="1">
      <c r="A216" s="98"/>
      <c r="B216" s="39" t="s">
        <v>49</v>
      </c>
      <c r="C216" s="20">
        <v>1</v>
      </c>
      <c r="D216" s="20" t="s">
        <v>16</v>
      </c>
      <c r="E216" s="59">
        <v>0</v>
      </c>
      <c r="F216" s="83">
        <f t="shared" si="16"/>
        <v>0</v>
      </c>
      <c r="G216" s="61"/>
    </row>
    <row r="217" spans="1:7" ht="23.15" customHeight="1" outlineLevel="1">
      <c r="A217" s="98"/>
      <c r="B217" s="78" t="s">
        <v>50</v>
      </c>
      <c r="C217" s="20">
        <v>1</v>
      </c>
      <c r="D217" s="20" t="s">
        <v>16</v>
      </c>
      <c r="E217" s="59">
        <v>0</v>
      </c>
      <c r="F217" s="83">
        <f t="shared" si="16"/>
        <v>0</v>
      </c>
      <c r="G217" s="61"/>
    </row>
    <row r="218" spans="1:7" ht="23.15" customHeight="1" outlineLevel="1">
      <c r="A218" s="98"/>
      <c r="B218" s="78" t="s">
        <v>51</v>
      </c>
      <c r="C218" s="20">
        <v>1</v>
      </c>
      <c r="D218" s="20" t="s">
        <v>16</v>
      </c>
      <c r="E218" s="59">
        <v>0</v>
      </c>
      <c r="F218" s="83">
        <f t="shared" si="16"/>
        <v>0</v>
      </c>
      <c r="G218" s="61"/>
    </row>
    <row r="219" spans="1:7" ht="23.15" customHeight="1" outlineLevel="1">
      <c r="A219" s="98"/>
      <c r="B219" s="78" t="s">
        <v>149</v>
      </c>
      <c r="C219" s="20">
        <v>1</v>
      </c>
      <c r="D219" s="20" t="s">
        <v>16</v>
      </c>
      <c r="E219" s="59">
        <v>0</v>
      </c>
      <c r="F219" s="83">
        <f t="shared" si="16"/>
        <v>0</v>
      </c>
      <c r="G219" s="61"/>
    </row>
    <row r="220" spans="1:7" ht="23.15" customHeight="1" outlineLevel="1">
      <c r="A220" s="98"/>
      <c r="B220" s="78" t="s">
        <v>150</v>
      </c>
      <c r="C220" s="20">
        <v>1</v>
      </c>
      <c r="D220" s="20" t="s">
        <v>16</v>
      </c>
      <c r="E220" s="59">
        <v>0</v>
      </c>
      <c r="F220" s="83">
        <f t="shared" si="16"/>
        <v>0</v>
      </c>
      <c r="G220" s="61"/>
    </row>
    <row r="221" spans="1:7" ht="23.15" customHeight="1" outlineLevel="1">
      <c r="A221" s="98"/>
      <c r="B221" s="78" t="s">
        <v>151</v>
      </c>
      <c r="C221" s="20">
        <v>1</v>
      </c>
      <c r="D221" s="20" t="s">
        <v>16</v>
      </c>
      <c r="E221" s="59">
        <v>0</v>
      </c>
      <c r="F221" s="83">
        <f t="shared" si="16"/>
        <v>0</v>
      </c>
      <c r="G221" s="61"/>
    </row>
    <row r="222" spans="1:7" ht="23.15" customHeight="1" outlineLevel="1">
      <c r="A222" s="98"/>
      <c r="B222" s="78" t="s">
        <v>152</v>
      </c>
      <c r="C222" s="20">
        <v>1</v>
      </c>
      <c r="D222" s="20" t="s">
        <v>16</v>
      </c>
      <c r="E222" s="59">
        <v>0</v>
      </c>
      <c r="F222" s="83">
        <f t="shared" si="16"/>
        <v>0</v>
      </c>
      <c r="G222" s="61"/>
    </row>
    <row r="223" spans="1:7" ht="23.15" customHeight="1" outlineLevel="1">
      <c r="A223" s="98"/>
      <c r="B223" s="78" t="s">
        <v>153</v>
      </c>
      <c r="C223" s="20">
        <v>3</v>
      </c>
      <c r="D223" s="20" t="s">
        <v>16</v>
      </c>
      <c r="E223" s="59">
        <v>0</v>
      </c>
      <c r="F223" s="83">
        <f t="shared" si="16"/>
        <v>0</v>
      </c>
      <c r="G223" s="61"/>
    </row>
    <row r="224" spans="1:7" ht="23.15" customHeight="1" outlineLevel="1">
      <c r="A224" s="98"/>
      <c r="B224" s="78" t="s">
        <v>154</v>
      </c>
      <c r="C224" s="20">
        <v>1</v>
      </c>
      <c r="D224" s="20" t="s">
        <v>16</v>
      </c>
      <c r="E224" s="59">
        <v>0</v>
      </c>
      <c r="F224" s="83">
        <f t="shared" si="16"/>
        <v>0</v>
      </c>
      <c r="G224" s="61"/>
    </row>
    <row r="225" spans="1:7" ht="23.15" customHeight="1" outlineLevel="1">
      <c r="A225" s="98"/>
      <c r="B225" s="71" t="s">
        <v>17</v>
      </c>
      <c r="C225" s="72"/>
      <c r="D225" s="72"/>
      <c r="E225" s="79"/>
      <c r="F225" s="83"/>
      <c r="G225" s="74"/>
    </row>
    <row r="226" spans="1:7" ht="22.5" customHeight="1" outlineLevel="1">
      <c r="A226" s="98"/>
      <c r="B226" s="75" t="s">
        <v>18</v>
      </c>
      <c r="C226" s="72"/>
      <c r="D226" s="72"/>
      <c r="E226" s="79"/>
      <c r="F226" s="83"/>
      <c r="G226" s="74"/>
    </row>
    <row r="227" spans="1:7" ht="22.5" customHeight="1" outlineLevel="1">
      <c r="A227" s="98"/>
      <c r="B227" s="75"/>
      <c r="C227" s="72"/>
      <c r="D227" s="72"/>
      <c r="E227" s="79"/>
      <c r="F227" s="83"/>
      <c r="G227" s="74"/>
    </row>
    <row r="228" spans="1:7" ht="23.15" customHeight="1" outlineLevel="1">
      <c r="A228" s="180" t="s">
        <v>214</v>
      </c>
      <c r="B228" s="157" t="s">
        <v>184</v>
      </c>
      <c r="C228" s="130"/>
      <c r="D228" s="130"/>
      <c r="E228" s="131"/>
      <c r="F228" s="132">
        <f>SUM(F229:F233)</f>
        <v>0</v>
      </c>
      <c r="G228" s="133"/>
    </row>
    <row r="229" spans="1:7" ht="23.15" customHeight="1" outlineLevel="1">
      <c r="A229" s="121"/>
      <c r="B229" s="64" t="s">
        <v>164</v>
      </c>
      <c r="C229" s="20">
        <v>1</v>
      </c>
      <c r="D229" s="20" t="s">
        <v>16</v>
      </c>
      <c r="E229" s="59">
        <v>0</v>
      </c>
      <c r="F229" s="83">
        <f>C229*E229</f>
        <v>0</v>
      </c>
      <c r="G229" s="61"/>
    </row>
    <row r="230" spans="1:7" ht="23.15" customHeight="1" outlineLevel="1">
      <c r="A230" s="121"/>
      <c r="B230" s="64" t="s">
        <v>165</v>
      </c>
      <c r="C230" s="20">
        <v>1</v>
      </c>
      <c r="D230" s="20" t="s">
        <v>16</v>
      </c>
      <c r="E230" s="59">
        <v>0</v>
      </c>
      <c r="F230" s="83">
        <f t="shared" ref="F230:F231" si="18">C230*E230</f>
        <v>0</v>
      </c>
      <c r="G230" s="61"/>
    </row>
    <row r="231" spans="1:7" ht="23.15" customHeight="1" outlineLevel="1">
      <c r="A231" s="121"/>
      <c r="B231" s="64" t="s">
        <v>166</v>
      </c>
      <c r="C231" s="20">
        <v>1</v>
      </c>
      <c r="D231" s="20" t="s">
        <v>16</v>
      </c>
      <c r="E231" s="59">
        <v>0</v>
      </c>
      <c r="F231" s="83">
        <f t="shared" si="18"/>
        <v>0</v>
      </c>
      <c r="G231" s="61"/>
    </row>
    <row r="232" spans="1:7" ht="23.15" customHeight="1" outlineLevel="1">
      <c r="A232" s="121"/>
      <c r="B232" s="71" t="s">
        <v>17</v>
      </c>
      <c r="C232" s="20"/>
      <c r="D232" s="20"/>
      <c r="E232" s="59"/>
      <c r="F232" s="83"/>
      <c r="G232" s="61"/>
    </row>
    <row r="233" spans="1:7" ht="23.15" customHeight="1" outlineLevel="1">
      <c r="A233" s="121"/>
      <c r="B233" s="75" t="s">
        <v>18</v>
      </c>
      <c r="C233" s="20"/>
      <c r="D233" s="20"/>
      <c r="E233" s="108"/>
      <c r="F233" s="109"/>
      <c r="G233" s="61"/>
    </row>
    <row r="234" spans="1:7" ht="23.15" customHeight="1" outlineLevel="1">
      <c r="A234" s="99"/>
      <c r="B234" s="29"/>
      <c r="C234" s="20"/>
      <c r="D234" s="20"/>
      <c r="E234" s="59"/>
      <c r="F234" s="83"/>
      <c r="G234" s="25"/>
    </row>
    <row r="235" spans="1:7" ht="23.15" customHeight="1" outlineLevel="1">
      <c r="A235" s="180" t="s">
        <v>215</v>
      </c>
      <c r="B235" s="157" t="s">
        <v>185</v>
      </c>
      <c r="C235" s="130"/>
      <c r="D235" s="130"/>
      <c r="E235" s="131"/>
      <c r="F235" s="132">
        <f>SUM(F236:F243)</f>
        <v>0</v>
      </c>
      <c r="G235" s="133"/>
    </row>
    <row r="236" spans="1:7" ht="23.15" customHeight="1" outlineLevel="1">
      <c r="A236" s="118"/>
      <c r="B236" s="64" t="s">
        <v>60</v>
      </c>
      <c r="C236" s="20">
        <v>1</v>
      </c>
      <c r="D236" s="20" t="s">
        <v>16</v>
      </c>
      <c r="E236" s="59">
        <v>0</v>
      </c>
      <c r="F236" s="83">
        <f>C236*E236</f>
        <v>0</v>
      </c>
      <c r="G236" s="122"/>
    </row>
    <row r="237" spans="1:7" ht="23.15" customHeight="1">
      <c r="A237" s="118"/>
      <c r="B237" s="64" t="s">
        <v>61</v>
      </c>
      <c r="C237" s="20">
        <v>1</v>
      </c>
      <c r="D237" s="20" t="s">
        <v>16</v>
      </c>
      <c r="E237" s="59">
        <v>0</v>
      </c>
      <c r="F237" s="83">
        <f t="shared" ref="F237:F241" si="19">C237*E237</f>
        <v>0</v>
      </c>
      <c r="G237" s="61"/>
    </row>
    <row r="238" spans="1:7" ht="23.15" customHeight="1" outlineLevel="1">
      <c r="A238" s="118"/>
      <c r="B238" s="64" t="s">
        <v>76</v>
      </c>
      <c r="C238" s="20">
        <v>1</v>
      </c>
      <c r="D238" s="20" t="s">
        <v>16</v>
      </c>
      <c r="E238" s="59">
        <v>0</v>
      </c>
      <c r="F238" s="83">
        <f t="shared" si="19"/>
        <v>0</v>
      </c>
      <c r="G238" s="61"/>
    </row>
    <row r="239" spans="1:7" ht="67.150000000000006" customHeight="1" outlineLevel="1">
      <c r="A239" s="118"/>
      <c r="B239" s="70" t="s">
        <v>62</v>
      </c>
      <c r="C239" s="20">
        <v>1</v>
      </c>
      <c r="D239" s="20" t="s">
        <v>16</v>
      </c>
      <c r="E239" s="59">
        <v>0</v>
      </c>
      <c r="F239" s="83">
        <f t="shared" si="19"/>
        <v>0</v>
      </c>
      <c r="G239" s="61"/>
    </row>
    <row r="240" spans="1:7" ht="23.15" customHeight="1" outlineLevel="1">
      <c r="A240" s="118"/>
      <c r="B240" s="70" t="s">
        <v>63</v>
      </c>
      <c r="C240" s="20">
        <v>1</v>
      </c>
      <c r="D240" s="20" t="s">
        <v>16</v>
      </c>
      <c r="E240" s="59">
        <v>0</v>
      </c>
      <c r="F240" s="83">
        <f t="shared" si="19"/>
        <v>0</v>
      </c>
      <c r="G240" s="61"/>
    </row>
    <row r="241" spans="1:7" ht="46" customHeight="1" outlineLevel="1">
      <c r="A241" s="118"/>
      <c r="B241" s="70" t="s">
        <v>145</v>
      </c>
      <c r="C241" s="20">
        <v>1</v>
      </c>
      <c r="D241" s="20" t="s">
        <v>16</v>
      </c>
      <c r="E241" s="59">
        <v>0</v>
      </c>
      <c r="F241" s="83">
        <f t="shared" si="19"/>
        <v>0</v>
      </c>
      <c r="G241" s="61"/>
    </row>
    <row r="242" spans="1:7" ht="23.15" customHeight="1" outlineLevel="1">
      <c r="A242" s="118"/>
      <c r="B242" s="71" t="s">
        <v>17</v>
      </c>
      <c r="C242" s="20"/>
      <c r="D242" s="20"/>
      <c r="E242" s="59"/>
      <c r="F242" s="83"/>
      <c r="G242" s="61"/>
    </row>
    <row r="243" spans="1:7" ht="23.15" customHeight="1" outlineLevel="1">
      <c r="A243" s="118"/>
      <c r="B243" s="63" t="s">
        <v>18</v>
      </c>
      <c r="C243" s="20"/>
      <c r="D243" s="20"/>
      <c r="E243" s="59"/>
      <c r="F243" s="83"/>
      <c r="G243" s="61"/>
    </row>
    <row r="244" spans="1:7">
      <c r="A244" s="101"/>
      <c r="B244" s="50"/>
    </row>
    <row r="245" spans="1:7">
      <c r="B245" s="50"/>
    </row>
    <row r="246" spans="1:7">
      <c r="B246" s="50"/>
    </row>
    <row r="247" spans="1:7">
      <c r="B247" s="50"/>
    </row>
    <row r="248" spans="1:7">
      <c r="B248" s="50"/>
    </row>
    <row r="249" spans="1:7">
      <c r="B249" s="50"/>
    </row>
    <row r="250" spans="1:7">
      <c r="B250" s="50"/>
    </row>
    <row r="251" spans="1:7">
      <c r="B251" s="50"/>
    </row>
    <row r="252" spans="1:7">
      <c r="B252" s="50"/>
    </row>
    <row r="253" spans="1:7">
      <c r="B253" s="50"/>
    </row>
    <row r="254" spans="1:7">
      <c r="B254" s="50"/>
    </row>
    <row r="255" spans="1:7">
      <c r="B255" s="50"/>
    </row>
    <row r="256" spans="1:7">
      <c r="B256" s="50"/>
    </row>
  </sheetData>
  <phoneticPr fontId="22" type="noConversion"/>
  <pageMargins left="0.25" right="0.25" top="0.75" bottom="0.75" header="0.3" footer="0.3"/>
  <pageSetup paperSize="9" scale="52" fitToHeight="0" orientation="landscape" r:id="rId1"/>
  <headerFooter>
    <oddFooter>&amp;L&amp;"Calibri,Standardowy"&amp;K000000&amp;F&amp;C&amp;"Calibri,Standardowy"&amp;K000000Strona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view="pageBreakPreview" zoomScaleNormal="85" zoomScaleSheetLayoutView="100" workbookViewId="0">
      <selection activeCell="B4" sqref="B4"/>
    </sheetView>
  </sheetViews>
  <sheetFormatPr defaultColWidth="8.81640625" defaultRowHeight="14.5"/>
  <cols>
    <col min="1" max="1" width="20.7265625" customWidth="1"/>
    <col min="2" max="2" width="100.81640625" style="15" customWidth="1"/>
    <col min="3" max="3" width="23.26953125" customWidth="1"/>
    <col min="4" max="4" width="17" customWidth="1"/>
    <col min="5" max="5" width="22.7265625" style="38" customWidth="1"/>
    <col min="6" max="6" width="22.7265625" style="26" customWidth="1"/>
  </cols>
  <sheetData>
    <row r="1" spans="1:9" s="2" customFormat="1" ht="12.75" customHeight="1">
      <c r="A1" s="3" t="s">
        <v>0</v>
      </c>
      <c r="B1" s="33" t="str">
        <f>Instrukcja!B1</f>
        <v xml:space="preserve">JT Stal Serwis Sp. z o.o. </v>
      </c>
      <c r="E1" s="46"/>
      <c r="F1" s="42"/>
      <c r="G1" s="21"/>
    </row>
    <row r="2" spans="1:9" s="2" customFormat="1" ht="12.75" customHeight="1">
      <c r="A2" s="3" t="s">
        <v>9</v>
      </c>
      <c r="B2" s="12" t="str">
        <f>Instrukcja!B2</f>
        <v>ul. Szyb Walenty 100, 41-700 Ruda Śląska</v>
      </c>
      <c r="E2" s="46"/>
      <c r="F2" s="42"/>
      <c r="G2" s="21"/>
    </row>
    <row r="3" spans="1:9" s="2" customFormat="1" ht="12.75" customHeight="1">
      <c r="A3" s="3" t="s">
        <v>1</v>
      </c>
      <c r="B3" s="13" t="str">
        <f>Instrukcja!B3</f>
        <v>Rozbudowa hali produkcyjno - magazynowej, wraz z instalacjami zewnętrznymi infrastruktury technicznej, budowa parkingu</v>
      </c>
      <c r="C3" s="5"/>
      <c r="D3" s="5"/>
      <c r="E3" s="47"/>
      <c r="F3" s="43"/>
      <c r="G3" s="22"/>
    </row>
    <row r="4" spans="1:9" s="2" customFormat="1" ht="12.75" customHeight="1">
      <c r="A4" s="3" t="s">
        <v>2</v>
      </c>
      <c r="B4" s="13"/>
      <c r="C4" s="5"/>
      <c r="D4" s="5"/>
      <c r="E4" s="47"/>
      <c r="F4" s="43"/>
      <c r="G4" s="22"/>
    </row>
    <row r="5" spans="1:9" s="2" customFormat="1" ht="12.75" customHeight="1">
      <c r="A5" s="3" t="s">
        <v>3</v>
      </c>
      <c r="B5" s="13" t="str">
        <f>Instrukcja!B5</f>
        <v>ul. Szyb Walenty 100, 41-700 Ruda Śląska</v>
      </c>
      <c r="C5" s="5"/>
      <c r="D5" s="5"/>
      <c r="E5" s="47"/>
      <c r="F5" s="43"/>
      <c r="G5" s="22"/>
    </row>
    <row r="6" spans="1:9" s="2" customFormat="1" ht="12.75" customHeight="1">
      <c r="A6" s="3" t="s">
        <v>4</v>
      </c>
      <c r="B6" s="14"/>
      <c r="C6" s="7"/>
      <c r="D6" s="7"/>
      <c r="E6" s="48"/>
      <c r="F6" s="44"/>
      <c r="G6" s="23"/>
      <c r="I6" s="8"/>
    </row>
    <row r="7" spans="1:9" s="2" customFormat="1" ht="12.75" customHeight="1">
      <c r="A7" s="3" t="s">
        <v>5</v>
      </c>
      <c r="B7" s="105"/>
      <c r="C7" s="7"/>
      <c r="D7" s="7"/>
      <c r="E7" s="48"/>
      <c r="F7" s="44"/>
      <c r="G7" s="23"/>
      <c r="I7" s="8"/>
    </row>
    <row r="8" spans="1:9" s="2" customFormat="1" ht="13">
      <c r="A8" s="1"/>
      <c r="B8" s="14"/>
      <c r="C8" s="7"/>
      <c r="D8" s="7"/>
      <c r="E8" s="36"/>
      <c r="F8" s="23"/>
      <c r="G8" s="3"/>
      <c r="I8" s="8"/>
    </row>
    <row r="9" spans="1:9" s="2" customFormat="1" ht="13">
      <c r="A9" s="1"/>
      <c r="B9" s="12"/>
      <c r="E9" s="35"/>
      <c r="F9" s="21"/>
      <c r="G9" s="9"/>
      <c r="I9" s="8"/>
    </row>
    <row r="10" spans="1:9" ht="23.15" customHeight="1">
      <c r="A10" s="185" t="s">
        <v>106</v>
      </c>
      <c r="B10" s="186"/>
      <c r="C10" s="186"/>
      <c r="D10" s="186"/>
      <c r="E10" s="186"/>
      <c r="F10" s="187"/>
    </row>
    <row r="11" spans="1:9" s="10" customFormat="1" ht="29">
      <c r="A11" s="17" t="s">
        <v>8</v>
      </c>
      <c r="B11" s="18" t="s">
        <v>10</v>
      </c>
      <c r="C11" s="17" t="s">
        <v>12</v>
      </c>
      <c r="D11" s="17" t="s">
        <v>13</v>
      </c>
      <c r="E11" s="24" t="s">
        <v>19</v>
      </c>
      <c r="F11" s="24" t="s">
        <v>11</v>
      </c>
    </row>
    <row r="12" spans="1:9" s="16" customFormat="1" ht="23.25" customHeight="1">
      <c r="A12" s="86" t="s">
        <v>89</v>
      </c>
      <c r="B12" s="85" t="s">
        <v>88</v>
      </c>
      <c r="C12" s="87"/>
      <c r="D12" s="87"/>
      <c r="E12" s="88"/>
      <c r="F12" s="89">
        <f>SUM(F13:F28)</f>
        <v>0</v>
      </c>
    </row>
    <row r="13" spans="1:9" ht="23.25" customHeight="1">
      <c r="A13" s="69" t="s">
        <v>90</v>
      </c>
      <c r="B13" s="19"/>
      <c r="C13" s="20"/>
      <c r="D13" s="20"/>
      <c r="E13" s="37"/>
      <c r="F13" s="60">
        <f>C13*E13</f>
        <v>0</v>
      </c>
    </row>
    <row r="14" spans="1:9" ht="23.25" customHeight="1">
      <c r="A14" s="69" t="s">
        <v>91</v>
      </c>
      <c r="B14" s="19"/>
      <c r="C14" s="20"/>
      <c r="D14" s="20"/>
      <c r="E14" s="37"/>
      <c r="F14" s="60">
        <f t="shared" ref="F14:F28" si="0">C14*E14</f>
        <v>0</v>
      </c>
    </row>
    <row r="15" spans="1:9" ht="23.25" customHeight="1">
      <c r="A15" s="69" t="s">
        <v>92</v>
      </c>
      <c r="B15" s="19"/>
      <c r="C15" s="20"/>
      <c r="D15" s="20"/>
      <c r="E15" s="37"/>
      <c r="F15" s="60">
        <f t="shared" si="0"/>
        <v>0</v>
      </c>
    </row>
    <row r="16" spans="1:9" ht="23.25" customHeight="1">
      <c r="A16" s="69" t="s">
        <v>93</v>
      </c>
      <c r="B16" s="19"/>
      <c r="C16" s="20"/>
      <c r="D16" s="20"/>
      <c r="E16" s="37"/>
      <c r="F16" s="60">
        <f t="shared" si="0"/>
        <v>0</v>
      </c>
    </row>
    <row r="17" spans="1:6" ht="23.25" customHeight="1">
      <c r="A17" s="69" t="s">
        <v>94</v>
      </c>
      <c r="B17" s="19"/>
      <c r="C17" s="20"/>
      <c r="D17" s="20"/>
      <c r="E17" s="37"/>
      <c r="F17" s="60">
        <f t="shared" si="0"/>
        <v>0</v>
      </c>
    </row>
    <row r="18" spans="1:6" ht="23.25" customHeight="1">
      <c r="A18" s="69" t="s">
        <v>95</v>
      </c>
      <c r="B18" s="19"/>
      <c r="C18" s="20"/>
      <c r="D18" s="20"/>
      <c r="E18" s="37"/>
      <c r="F18" s="60">
        <f t="shared" si="0"/>
        <v>0</v>
      </c>
    </row>
    <row r="19" spans="1:6" ht="23.25" customHeight="1">
      <c r="A19" s="69" t="s">
        <v>96</v>
      </c>
      <c r="B19" s="19"/>
      <c r="C19" s="20"/>
      <c r="D19" s="20"/>
      <c r="E19" s="37"/>
      <c r="F19" s="60">
        <f t="shared" si="0"/>
        <v>0</v>
      </c>
    </row>
    <row r="20" spans="1:6" ht="23.25" customHeight="1">
      <c r="A20" s="69" t="s">
        <v>97</v>
      </c>
      <c r="B20" s="19"/>
      <c r="C20" s="20"/>
      <c r="D20" s="20"/>
      <c r="E20" s="37"/>
      <c r="F20" s="60">
        <f t="shared" si="0"/>
        <v>0</v>
      </c>
    </row>
    <row r="21" spans="1:6" ht="23.25" customHeight="1">
      <c r="A21" s="69" t="s">
        <v>98</v>
      </c>
      <c r="B21" s="19"/>
      <c r="C21" s="20"/>
      <c r="D21" s="20"/>
      <c r="E21" s="37"/>
      <c r="F21" s="60">
        <f t="shared" si="0"/>
        <v>0</v>
      </c>
    </row>
    <row r="22" spans="1:6" ht="23.25" customHeight="1">
      <c r="A22" s="69" t="s">
        <v>99</v>
      </c>
      <c r="B22" s="19"/>
      <c r="C22" s="20"/>
      <c r="D22" s="20"/>
      <c r="E22" s="37"/>
      <c r="F22" s="60">
        <f t="shared" si="0"/>
        <v>0</v>
      </c>
    </row>
    <row r="23" spans="1:6" ht="23.25" customHeight="1">
      <c r="A23" s="69" t="s">
        <v>100</v>
      </c>
      <c r="B23" s="19"/>
      <c r="C23" s="20"/>
      <c r="D23" s="20"/>
      <c r="E23" s="37"/>
      <c r="F23" s="60">
        <f t="shared" si="0"/>
        <v>0</v>
      </c>
    </row>
    <row r="24" spans="1:6" ht="23.25" customHeight="1">
      <c r="A24" s="69" t="s">
        <v>101</v>
      </c>
      <c r="B24" s="19"/>
      <c r="C24" s="20"/>
      <c r="D24" s="20"/>
      <c r="E24" s="37"/>
      <c r="F24" s="60">
        <f t="shared" si="0"/>
        <v>0</v>
      </c>
    </row>
    <row r="25" spans="1:6" ht="23.25" customHeight="1">
      <c r="A25" s="69" t="s">
        <v>102</v>
      </c>
      <c r="B25" s="19"/>
      <c r="C25" s="20"/>
      <c r="D25" s="20"/>
      <c r="E25" s="37"/>
      <c r="F25" s="60">
        <f t="shared" si="0"/>
        <v>0</v>
      </c>
    </row>
    <row r="26" spans="1:6" ht="23.25" customHeight="1">
      <c r="A26" s="69" t="s">
        <v>103</v>
      </c>
      <c r="B26" s="19"/>
      <c r="C26" s="20"/>
      <c r="D26" s="20"/>
      <c r="E26" s="37"/>
      <c r="F26" s="60">
        <f t="shared" si="0"/>
        <v>0</v>
      </c>
    </row>
    <row r="27" spans="1:6" ht="23.25" customHeight="1">
      <c r="A27" s="69" t="s">
        <v>104</v>
      </c>
      <c r="B27" s="19"/>
      <c r="C27" s="20"/>
      <c r="D27" s="20"/>
      <c r="E27" s="37"/>
      <c r="F27" s="60">
        <f t="shared" si="0"/>
        <v>0</v>
      </c>
    </row>
    <row r="28" spans="1:6" ht="23.25" customHeight="1">
      <c r="A28" s="69" t="s">
        <v>105</v>
      </c>
      <c r="B28" s="19"/>
      <c r="C28" s="20"/>
      <c r="D28" s="20"/>
      <c r="E28" s="37"/>
      <c r="F28" s="60">
        <f t="shared" si="0"/>
        <v>0</v>
      </c>
    </row>
  </sheetData>
  <mergeCells count="1">
    <mergeCell ref="A10:F10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</vt:lpstr>
      <vt:lpstr>01</vt:lpstr>
      <vt:lpstr>02 Alternatywy</vt:lpstr>
      <vt:lpstr>'01'!Obszar_wydruku</vt:lpstr>
      <vt:lpstr>'02 Alternatywy'!Obszar_wydruku</vt:lpstr>
      <vt:lpstr>Instrukcja!Obszar_wydruku</vt:lpstr>
    </vt:vector>
  </TitlesOfParts>
  <Manager/>
  <Company>EM GRupa Sp. z o.o.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TPCR Tedgum</dc:title>
  <dc:subject>Tabela podziału ceny</dc:subject>
  <dc:creator>Marcin Mokry</dc:creator>
  <cp:keywords/>
  <dc:description/>
  <cp:lastModifiedBy>Łukasz Prokop</cp:lastModifiedBy>
  <cp:lastPrinted>2024-09-10T08:12:44Z</cp:lastPrinted>
  <dcterms:created xsi:type="dcterms:W3CDTF">2015-03-12T09:32:30Z</dcterms:created>
  <dcterms:modified xsi:type="dcterms:W3CDTF">2024-09-10T08:12:46Z</dcterms:modified>
  <cp:category/>
</cp:coreProperties>
</file>