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e0965777617aa0a/13. Bemke/1. wniosek 8.14/zamówienia/4. zieleni PZT szkoły _ 2024-62653-191771/II ogłoszenie nr 2024-62653-197692/"/>
    </mc:Choice>
  </mc:AlternateContent>
  <xr:revisionPtr revIDLastSave="1" documentId="8_{5E83140B-C4D5-4B18-B950-2351EAB1A3FD}" xr6:coauthVersionLast="47" xr6:coauthVersionMax="47" xr10:uidLastSave="{A28EB274-37AE-4B11-8B66-570546BB391A}"/>
  <bookViews>
    <workbookView xWindow="22932" yWindow="-96" windowWidth="23256" windowHeight="12576" xr2:uid="{BD78F4E2-FC17-430A-BDE6-FCB47CB0488E}"/>
  </bookViews>
  <sheets>
    <sheet name="zieleń" sheetId="1" r:id="rId1"/>
  </sheets>
  <definedNames>
    <definedName name="_xlnm.Print_Area" localSheetId="0">zieleń!$A$1:$I$135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C37" i="1" l="1"/>
  <c r="H47" i="1"/>
  <c r="F47" i="1"/>
  <c r="H74" i="1"/>
  <c r="H7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1" i="1"/>
  <c r="F82" i="1"/>
  <c r="F83" i="1"/>
  <c r="F84" i="1"/>
  <c r="F85" i="1"/>
  <c r="F86" i="1"/>
  <c r="C93" i="1"/>
  <c r="C91" i="1"/>
  <c r="C80" i="1"/>
  <c r="C76" i="1"/>
  <c r="C72" i="1"/>
  <c r="C48" i="1"/>
  <c r="H101" i="1"/>
  <c r="F101" i="1"/>
  <c r="F88" i="1"/>
  <c r="H88" i="1"/>
  <c r="F89" i="1"/>
  <c r="H89" i="1"/>
  <c r="F90" i="1"/>
  <c r="H90" i="1"/>
  <c r="H73" i="1"/>
  <c r="H40" i="1"/>
  <c r="F40" i="1"/>
  <c r="H125" i="1"/>
  <c r="F125" i="1"/>
  <c r="H124" i="1"/>
  <c r="F124" i="1"/>
  <c r="H123" i="1"/>
  <c r="F123" i="1"/>
  <c r="H121" i="1"/>
  <c r="F121" i="1"/>
  <c r="H120" i="1"/>
  <c r="F120" i="1"/>
  <c r="H119" i="1"/>
  <c r="F119" i="1"/>
  <c r="H117" i="1"/>
  <c r="F117" i="1"/>
  <c r="H116" i="1"/>
  <c r="F116" i="1"/>
  <c r="H115" i="1"/>
  <c r="F115" i="1"/>
  <c r="H113" i="1"/>
  <c r="F113" i="1"/>
  <c r="H112" i="1"/>
  <c r="F112" i="1"/>
  <c r="H111" i="1"/>
  <c r="F111" i="1"/>
  <c r="H110" i="1"/>
  <c r="F110" i="1"/>
  <c r="H108" i="1"/>
  <c r="F108" i="1"/>
  <c r="H107" i="1"/>
  <c r="F107" i="1"/>
  <c r="H106" i="1"/>
  <c r="F106" i="1"/>
  <c r="H105" i="1"/>
  <c r="F105" i="1"/>
  <c r="H104" i="1"/>
  <c r="F104" i="1"/>
  <c r="H102" i="1"/>
  <c r="F102" i="1"/>
  <c r="H96" i="1"/>
  <c r="F96" i="1"/>
  <c r="H95" i="1"/>
  <c r="F95" i="1"/>
  <c r="H94" i="1"/>
  <c r="F94" i="1"/>
  <c r="H92" i="1"/>
  <c r="F92" i="1"/>
  <c r="H87" i="1"/>
  <c r="F87" i="1"/>
  <c r="H86" i="1"/>
  <c r="H85" i="1"/>
  <c r="H84" i="1"/>
  <c r="H83" i="1"/>
  <c r="H82" i="1"/>
  <c r="H81" i="1"/>
  <c r="H79" i="1"/>
  <c r="H78" i="1"/>
  <c r="H77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6" i="1"/>
  <c r="F46" i="1"/>
  <c r="H45" i="1"/>
  <c r="F45" i="1"/>
  <c r="H44" i="1"/>
  <c r="F44" i="1"/>
  <c r="H43" i="1"/>
  <c r="F43" i="1"/>
  <c r="H42" i="1"/>
  <c r="F42" i="1"/>
  <c r="H41" i="1"/>
  <c r="F41" i="1"/>
  <c r="H39" i="1"/>
  <c r="F39" i="1"/>
  <c r="H38" i="1"/>
  <c r="F38" i="1"/>
  <c r="H33" i="1"/>
  <c r="F33" i="1"/>
  <c r="H32" i="1"/>
  <c r="F32" i="1"/>
  <c r="H30" i="1"/>
  <c r="F30" i="1"/>
  <c r="H29" i="1"/>
  <c r="F29" i="1"/>
  <c r="H27" i="1"/>
  <c r="F27" i="1"/>
  <c r="H26" i="1"/>
  <c r="F26" i="1"/>
  <c r="H24" i="1"/>
  <c r="F24" i="1"/>
  <c r="H23" i="1"/>
  <c r="F23" i="1"/>
  <c r="H18" i="1"/>
  <c r="H36" i="1" l="1"/>
  <c r="H99" i="1"/>
  <c r="H16" i="1"/>
  <c r="H21" i="1"/>
  <c r="H15" i="1" l="1"/>
  <c r="H128" i="1" s="1"/>
</calcChain>
</file>

<file path=xl/sharedStrings.xml><?xml version="1.0" encoding="utf-8"?>
<sst xmlns="http://schemas.openxmlformats.org/spreadsheetml/2006/main" count="339" uniqueCount="220">
  <si>
    <t>Nazwa/ Imię i nazwisko</t>
  </si>
  <si>
    <t>…..........................</t>
  </si>
  <si>
    <t>NIP / KRS / REGON</t>
  </si>
  <si>
    <r>
      <rPr>
        <sz val="7"/>
        <color rgb="FF000000"/>
        <rFont val="Times New Roman"/>
        <family val="1"/>
        <charset val="238"/>
      </rPr>
      <t xml:space="preserve">  </t>
    </r>
    <r>
      <rPr>
        <sz val="10"/>
        <color theme="1"/>
        <rFont val="Times New Roman"/>
        <family val="1"/>
        <charset val="238"/>
      </rPr>
      <t>adres siedziby /zamieszkania</t>
    </r>
  </si>
  <si>
    <t>Adres e-mail:</t>
  </si>
  <si>
    <r>
      <rPr>
        <sz val="7"/>
        <color rgb="FF000000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Nr telefonu:</t>
    </r>
  </si>
  <si>
    <t>OFERTA CENOWA</t>
  </si>
  <si>
    <t>Nr poz.</t>
  </si>
  <si>
    <t>Rodzaje robót</t>
  </si>
  <si>
    <t>Jm</t>
  </si>
  <si>
    <t>Ilość</t>
  </si>
  <si>
    <t>Ilość
wg OFERENTA</t>
  </si>
  <si>
    <t>Różnica w ilości</t>
  </si>
  <si>
    <t>Cena jednostkowa netto PLN</t>
  </si>
  <si>
    <t>Wartość Netto PLN</t>
  </si>
  <si>
    <t>UWAGI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</si>
  <si>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</si>
  <si>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</si>
  <si>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</si>
  <si>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</si>
  <si>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</si>
  <si>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</si>
  <si>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</si>
  <si>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</si>
  <si>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</si>
  <si>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</si>
  <si>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ZIELEŃ</t>
  </si>
  <si>
    <t>10.1</t>
  </si>
  <si>
    <t>PRACE PRZYGOTOWAWCZE</t>
  </si>
  <si>
    <t>Przygotowanie terenu do nasadzeń / wykonania trawników</t>
  </si>
  <si>
    <t>10.1.1</t>
  </si>
  <si>
    <t>Usuwanie z tereny nasadzeń i trawników - w tym:
- kamieni, resztek materiałów budowlanych, odchwaszczanie terenu, grabienie, makroniwelacja - wg projektu</t>
  </si>
  <si>
    <t>m2</t>
  </si>
  <si>
    <t>-</t>
  </si>
  <si>
    <t>Inne nie ujęte</t>
  </si>
  <si>
    <t>Inne/dodatkowe względem kosztorysu Inwestora wskazane przez Oferenta jako konieczne do wykonania w zakresie przedmiotowego punktu</t>
  </si>
  <si>
    <t>kpl</t>
  </si>
  <si>
    <t>10.2</t>
  </si>
  <si>
    <t>TRAWNIKI</t>
  </si>
  <si>
    <t xml:space="preserve">M1 - trawnik intensywny (sportowy) </t>
  </si>
  <si>
    <t>10.2.1</t>
  </si>
  <si>
    <t>Humusowanie pod trawnik - w tym:
- grubość, materiał - wg projektu</t>
  </si>
  <si>
    <t>gr 20 cm, humus z ODKŁADU</t>
  </si>
  <si>
    <t>10.2.2</t>
  </si>
  <si>
    <t>Wykonanie trawnika - w tym:
- rodzaj trawy, itp. - wg projektu</t>
  </si>
  <si>
    <t>trawnik siany</t>
  </si>
  <si>
    <t xml:space="preserve">M2 - trawnik krajobrazowy na skarpie i na terenie płaskim </t>
  </si>
  <si>
    <t>10.2.3</t>
  </si>
  <si>
    <t>10.2.4</t>
  </si>
  <si>
    <t>M3 - trawnik krajobrazowy przy buforze krzewów śródpolnych "łaka kwietna"</t>
  </si>
  <si>
    <t>10.2.5</t>
  </si>
  <si>
    <t>10.2.6</t>
  </si>
  <si>
    <t>Wykonanie "łąki kwietnej" - w tym:
- rodzaj trawy, itp. - wg projektu</t>
  </si>
  <si>
    <t>M4 - trawnik krajobrazowy, niskie trawy, krwawnik - sporadycznie koszony</t>
  </si>
  <si>
    <t>10.2.7</t>
  </si>
  <si>
    <t>10.2.8</t>
  </si>
  <si>
    <t>10.3</t>
  </si>
  <si>
    <t>NASADZENIA</t>
  </si>
  <si>
    <t>Drzewa</t>
  </si>
  <si>
    <t>10.3.1</t>
  </si>
  <si>
    <t>Acer pseudoplatanus "Pa, soliter, 5x
szkółk, szer. 150-
200, wys. 400-500,
obw. 25-30 cm"</t>
  </si>
  <si>
    <t>szt</t>
  </si>
  <si>
    <t>10.3.3</t>
  </si>
  <si>
    <t>Betula pendula ‘Laciniata’ Pa 220, soliter, 5x szkółk, szer. 150- 200 cm, wys. min. 500 cm, obw.25-30 cm</t>
  </si>
  <si>
    <t>Betula pendula wielopniowa, min 2 pnie, soliter, 4x szk. Wys. 500-600, szer. 200-300, pnie wyeksponowane do wys. ok 100-150 cm</t>
  </si>
  <si>
    <t>10.3.4</t>
  </si>
  <si>
    <t>Crataegus persimis (prunifolia) Splendens Pa, soliter, 4x szk. obw.20-25 cm, wys. 400-500, szer. 150- 200</t>
  </si>
  <si>
    <t>10.3.5</t>
  </si>
  <si>
    <t>Pyrus calleryana Chanticleer Forma naturalna, nisko rozgałęziona, 4x szkółk, szer. 150-200, wys. 400- 500, obw.25-30 cm</t>
  </si>
  <si>
    <t>10.3.6</t>
  </si>
  <si>
    <t>Quercus robur Pa, soliter, 4x szkółk, szer. 150- 200, wys. 400-500, obw.25-30 cm</t>
  </si>
  <si>
    <t>10.3.7</t>
  </si>
  <si>
    <t>Sorbus aucuparia soliter, forma naturalna, nisko rozgałęziona, 4x szk., szer, 200-300 wys. 500-600</t>
  </si>
  <si>
    <t>10.3.8</t>
  </si>
  <si>
    <t>Tilia cordata Pa, soliter, 4x szkółk, szer. 150- 200, wys. 400-500, obw.25-30 cm</t>
  </si>
  <si>
    <t>10.3.9</t>
  </si>
  <si>
    <t>Tilia cordata soliter, forma naturalna, nisko rozgałęziona, 4x szkółk., wys. 400-500</t>
  </si>
  <si>
    <t>10.3.10</t>
  </si>
  <si>
    <t>Acer tataricum ginnala B, 4x szkółkowany, wys. 300-350 cm, szer.150-200 cm, forma soliterowa (parasol), pnie odsłonięte do wysokości  100-120 cm (uwaga - ostateczna wielkość materiału szkółkarskiego zależna od wielkości bryły korzeniowej, konieczność dopasowania do wielkości donicy) - konieczność uzyskania akceptacji na podstawie zdjęć materiału szkółkarskiego</t>
  </si>
  <si>
    <t>Krzewy</t>
  </si>
  <si>
    <t>Acer tataricum C35/B, wys. 175- 200 cm, szer. min. 100 cm, ilość pędów min. 6-8 szt., forma soliterowa, równomierna budowa</t>
  </si>
  <si>
    <t>10.3.11</t>
  </si>
  <si>
    <t>Corylus avellana C25/B, wys. 150- 175 cm, szer. min. 100 cm, ilość pędów min. 6-8 szt., forma soliterowa, równomierna budowa</t>
  </si>
  <si>
    <t>10.3.12</t>
  </si>
  <si>
    <t>Euonymus fortunei Coloratus C2, dł. pędów min. 20 cm, równomierna budowa</t>
  </si>
  <si>
    <t>10.3.13</t>
  </si>
  <si>
    <t>Ligustrum vulgare C5, wys. 80-100 cm, szer. min. 50 cm, ilość pędów min. 6-8 szt.</t>
  </si>
  <si>
    <t>10.3.14</t>
  </si>
  <si>
    <t>Philadelphus Virginal C10, wys. 100-120 cm, szer. min. 80 cm, ilość pędów min. 6-8 szt., równomierna budowa</t>
  </si>
  <si>
    <t>10.3.15</t>
  </si>
  <si>
    <t>Prunus subhirtella Autumnalis Rosea Soliter z wyeksponowanymi pniami (parasol) 200-250 cm wys.</t>
  </si>
  <si>
    <t>10.3.16</t>
  </si>
  <si>
    <t>Rosa rugosa Kórnik C5, wys. 40-60 cm, szer. min. 40 cm, ilość pędów min. 3- 5 szt., równomierna budowa</t>
  </si>
  <si>
    <t>10.3.17</t>
  </si>
  <si>
    <t>Sorbaria sorbifolia C10, wys. 80-100 cm, szer. min. 80 cm, ilość pędów min. 6-8 szt., równomierna budowa</t>
  </si>
  <si>
    <t>10.3.18</t>
  </si>
  <si>
    <t>Spiraea cinerea Grefsheim C10, wys. 80-100 cm, szer. min. 80 cm, ilość pędów min. 6-8 szt., równomierna budowa</t>
  </si>
  <si>
    <t>10.3.19</t>
  </si>
  <si>
    <t>Spiraea douglazii Menziesii C3, wys. 40-60 cm, szer. min. 40 cm, ilość pędów min. 3- 5 szt., równomierna budowa</t>
  </si>
  <si>
    <t>10.3.20</t>
  </si>
  <si>
    <t>Spiraea douglazii Menziesii C1,5</t>
  </si>
  <si>
    <t>10.3.21</t>
  </si>
  <si>
    <t>Spiraea vanhoutei C10, wys. 80-100 cm, szer. min. 80 cm, ilość pędów min. 6-8 szt., równomierna budowa</t>
  </si>
  <si>
    <t>10.3.22</t>
  </si>
  <si>
    <t>Symphoricarpos doorenbosii Magical Sweet C5, wys. 80-100 cm, szer. min. 50 cm, ilość pędów min. 6-8 szt</t>
  </si>
  <si>
    <t>10.3.23</t>
  </si>
  <si>
    <t>Cornus sericea Flaviramea C5, wys. 80-100 cm, szer. min. 50 cm, ilość pędów min. 6-8 szt.</t>
  </si>
  <si>
    <t>10.3.24</t>
  </si>
  <si>
    <t>Rosa Nevada (biała lub Bonica różowa) C3, wys. 30-40 cm,
szer. min. 40 cm,
ilość pędów min. 3-
5 szt., równomierna
budowa</t>
  </si>
  <si>
    <t>10.3.25</t>
  </si>
  <si>
    <t>Rosa canina C3, wys. 40-60 cm, szer. min. 40 cm, ilość pędów min. 3- 5 szt., równomierna budowa</t>
  </si>
  <si>
    <t>10.3.26</t>
  </si>
  <si>
    <t>Sorbaria sorbifolia C3, wys. 40-60 cm, szer. min. 40 cm, ilość pędów min. 3- 5 szt., równomierna budowa</t>
  </si>
  <si>
    <t>10.3.27</t>
  </si>
  <si>
    <t>Spiraea vanhoutei C3, wys. 40-60 cm, szer. min. 40 cm, ilość pędów min. 3- 5 szt., równomierna budowa</t>
  </si>
  <si>
    <t>10.3.28</t>
  </si>
  <si>
    <t>Symphoricarpos albus C3, wys. 40-60 cm, szer. min. 40 cm, ilość pędów min. 3- 5 szt., równomierna budowa</t>
  </si>
  <si>
    <t>10.3.29</t>
  </si>
  <si>
    <t>Syringa meyerii Palibin C5, wys. 60-80 cm, szer. min. 50 cm, ilość pędów min. 6- 8 szt.</t>
  </si>
  <si>
    <t>10.3.30</t>
  </si>
  <si>
    <t>Syringa vulgaris C25/B, wys. 150- 175 cm, szer. min. 100 cm, ilość pędów min. 6-8 szt., forma soliterowa, równomierna budowa</t>
  </si>
  <si>
    <t>10.3.31</t>
  </si>
  <si>
    <t>Viburnum opulus Roseum Soliter z wyeksponowanymi pniami (parasol) 150-175 cm wys.</t>
  </si>
  <si>
    <t>10.3.32</t>
  </si>
  <si>
    <t>Weigela Styriaca C10, wys. 80-100 cm, szer. min. 80 cm, ilość pędów min. 6-8 szt., równomierna budowa</t>
  </si>
  <si>
    <t>Pnącza</t>
  </si>
  <si>
    <t>10.3.33</t>
  </si>
  <si>
    <t>Hedera helix C2, 60-80</t>
  </si>
  <si>
    <t>10.3.34</t>
  </si>
  <si>
    <t>Parthenocissus tricuspidata C2, 60-80</t>
  </si>
  <si>
    <t>10.3.35</t>
  </si>
  <si>
    <t>Clematis Paul Farges C2, 60-80</t>
  </si>
  <si>
    <t>Trawy</t>
  </si>
  <si>
    <t>10.3.36</t>
  </si>
  <si>
    <t xml:space="preserve">Mo - Molinia caerulea  Moorhexe 
- wielkośc C2 
- humus / ziemia do nasadzeń
- Rośliny w pojemnikach - zgodnie ze specyfikacją; bryła korzeniowa silnie przerośnięta, korzenie równomiernie rozłożone w pojemniku, widoczne po zewnętrznej stronie bryły korzeniowej, korzenie nie mogą być zbyt zbite, wysokość sadzonki min. 20-30cm  
Parametry zakupu zgodne z wytycznymi jakościowymi ZSP (Związku Szkółkarzy Polskich) </t>
  </si>
  <si>
    <t>10.3.37</t>
  </si>
  <si>
    <t>Pv - Panicum virgatum  Hanse Herms 
- wielkośc C2 
- humus / ziemia do nasadzeń
- uwagi j.w.</t>
  </si>
  <si>
    <t>10.3.38</t>
  </si>
  <si>
    <t>dodatkowo 61 szt. Stipa calamagrostis
do zagospodarowania Calamagrostis brachytricha 90 szt.</t>
  </si>
  <si>
    <t>Byliny</t>
  </si>
  <si>
    <t>10.3.39</t>
  </si>
  <si>
    <t xml:space="preserve">Alc - Alcea rosea
- C2 Kolor kwiatów biały i różowy 
- humus / ziemia do nasadzeń
- Rośliny w pojemnikach zgodnych ze specyfikacją, bryła korzeniowa silnie przerośnięta, pojemnik proporcjonalny do wielkości rośliny, korzenie równomiernie rozłożone w pojemniku szczelnie wypełniające pojemnik, widoczne po zewnętrznej stronie bryły korzeniowej, korzenie nie mogą 
być zbyt zbite. 
Parametry zakupu zgodne z wytycznymi jakościowymi ZSP (Związku Szkółkarzy Polskich) </t>
  </si>
  <si>
    <t>10.3.40</t>
  </si>
  <si>
    <t>An - Anemone tomentosa Robustissima
- C2 kolor kwiatów jasnoróżowy 
- uwagi j.w.</t>
  </si>
  <si>
    <t>10.3.41</t>
  </si>
  <si>
    <t>As - Aster novii-belgii White Ladies 
- kolor kwiatów biały 
- uwagi j.w.</t>
  </si>
  <si>
    <t>10.3.42</t>
  </si>
  <si>
    <t>Ech - Echinacea purpurea Magnus Superior
- C2 kolor kwiatów różowy 
- uwagi j.w.</t>
  </si>
  <si>
    <t>10.3.43</t>
  </si>
  <si>
    <t>He - Helenium Moerheim Beauty 
- C2 kolor kwiatów pomarańczowy 
- uwagi j.w.</t>
  </si>
  <si>
    <t>10.3.44</t>
  </si>
  <si>
    <t>Hm - Hemerocallis  Pink Damask 
- C2 kolor kwiatów jasnoróżowy 
- uwagi j.w.</t>
  </si>
  <si>
    <t>10.3.45</t>
  </si>
  <si>
    <t>Ir - Iris barbata Lovely Again
- C2 kolor kwitów fioletowy 
- uwagi j.w.</t>
  </si>
  <si>
    <t>10.3.46</t>
  </si>
  <si>
    <t>Pae - Paeonia Barbara 
- C2 kolor kwiatów różowy 
- uwagi j.w.</t>
  </si>
  <si>
    <t>10.3.47</t>
  </si>
  <si>
    <t>Phx - Phlox Miss Pepper 
- C2 kolor kwiatów jasnoróżowy 
- uwagi j.w.</t>
  </si>
  <si>
    <t>10.3.48</t>
  </si>
  <si>
    <t>Ru - Rudbeckia fulgida  Goldsturm 
- C2 kolor kwiatów żółty 
- uwagi j.w.</t>
  </si>
  <si>
    <t>Paprocie</t>
  </si>
  <si>
    <t>10.3.49</t>
  </si>
  <si>
    <t xml:space="preserve">Dr - Dryopteris filix-mas 
- wielkość C2 
- humus / ziemia do nasadzeń
- Rośliny w pojemnikach zgodnych ze specyfikacją, bryła korzeniowa silnie przerośnięta, pojemnik proporcjonalny do wielkości rośliny, korzenie równomiernie rozłożone w pojemniku szczelnie wypełniające pojemnik, widoczne po zewnętrznej stronie bryły korzeniowej, korzenie nie mogą 
być zbyt zbite. 
Parametry zakupu zgodne z wytycznymi jakościowymi ZSP (Związku Szkółkarzy Polskich) </t>
  </si>
  <si>
    <t>Rośliny cebulowe</t>
  </si>
  <si>
    <t>10.3.50</t>
  </si>
  <si>
    <t>Crocus sp.  
- Kolor kwiatów białe i fioletowe</t>
  </si>
  <si>
    <t>10.3.51</t>
  </si>
  <si>
    <t xml:space="preserve">Tulipa sp.  
- Kolor kwiatów różowy </t>
  </si>
  <si>
    <t>10.3.52</t>
  </si>
  <si>
    <t>Narcissus sp.
- Kolor kwiatów białe i żółte</t>
  </si>
  <si>
    <t>10.4</t>
  </si>
  <si>
    <t>INNE</t>
  </si>
  <si>
    <t>Nawadnianie</t>
  </si>
  <si>
    <t>10.4.1</t>
  </si>
  <si>
    <t>Opracowanie projektu nawadniania w uzgodnieniu z Inwestorem</t>
  </si>
  <si>
    <t>10.4.2</t>
  </si>
  <si>
    <t>System automatycznego nawadniania                                                                                                                        System automatycznego nawadniania należy zastosować we wszystkich miejscach nasa-dzeń zieleni w bezpośrednim otoczeniu budynków. Nawadnianie ręczne należy przewidzieć dla nasadzeń otaczających budynki. W przypadku zaprojektowanych zaleca się zastosowanie systemu linii kroplujących rozłożo-nych pomiędzy nasadzonymi roślinami – krzewami oraz drzewami. W przypadku trawników zaleca się zastosowanie zraszaczy indywidualnie dostosowanych do kształtu oraz po-wierzchni trawników.
Dla łąk kwietnych wystarczające jest nawadnianie ręczne, ważne szczególnie w początko-wym okresie wzrostu.
Szczegółowy wykaz i ilości zastosowanych materiałów na podstawie projektu firmy wykonu-jącej montaż systemu nawadniania. Roboty związane z zakładaniem systemu należy rozpocząć przed układaniem nawierzchni utwardzonych.</t>
  </si>
  <si>
    <t>Warstwy wykończeniowe</t>
  </si>
  <si>
    <t>Grys kamienny 
- gr 5 w obrębie nasadzeń
- gr 10 cm poza obrębem nasadzeń
- Frakcja 8-16 mm, kolor zbieżny z kruszywem stosowanym jako nawierzchnia piesza.
- Frakcja 63-250 mm, kolor zbieżny z kruszywem stosowanym jako nawierzchnia piesza.</t>
  </si>
  <si>
    <t>zał wypełnienie klomb w obrębie DYWANU na poziomie gruntu i na stropie</t>
  </si>
  <si>
    <t>10.4.3</t>
  </si>
  <si>
    <t>Umocnienie skarpy geosiatką komórkową - w tym:
- parametry techniczne, mocowanie, wypełnienie - wg projektu</t>
  </si>
  <si>
    <t>10.4.4</t>
  </si>
  <si>
    <t>Obrzeże trawnikowe typu ekoboward wraz z mocowaniem</t>
  </si>
  <si>
    <t>mb</t>
  </si>
  <si>
    <t>10.4.5</t>
  </si>
  <si>
    <t xml:space="preserve">Paliki drewniane o wys 70 cm
- drewno certyfikowane, średnica 6-8cm, h80cm, wystają na wysokość 40 cm, przekrój kwadratowy </t>
  </si>
  <si>
    <t>10.4.6</t>
  </si>
  <si>
    <t>Murki oporowe przy drzewach na skarpach (wdrzewa sadzone na tzw. "półkach" - w tym:
- minimalna długość 200 cm 
- sposób wykonanie, materiał, parametry techniczne, kolorytystyka, itp - wg projektu</t>
  </si>
  <si>
    <t>zał palisadę betonową</t>
  </si>
  <si>
    <t>Przygotowanie terenu w obrębie patio wew w osi J-P / 25-29</t>
  </si>
  <si>
    <t>10.4.7</t>
  </si>
  <si>
    <t>10.4.8</t>
  </si>
  <si>
    <t>ziemia urodzajna
- gr 40-60 cm</t>
  </si>
  <si>
    <t>humus z ODKŁADU</t>
  </si>
  <si>
    <t>10.4.9</t>
  </si>
  <si>
    <t>geowłóknina filtracyjna np. 200 g/m2 z mocowaniem</t>
  </si>
  <si>
    <t>10.4.10</t>
  </si>
  <si>
    <t>gr 60-80 cm - warstwa drenażowa
- kruszywo żwirowe 16-63 mm</t>
  </si>
  <si>
    <t>Przygotowanie terenu w obrębie nasadzeń niskich (na gruncie)</t>
  </si>
  <si>
    <t>10.4.11</t>
  </si>
  <si>
    <t>10.4.12</t>
  </si>
  <si>
    <t>10.4.13</t>
  </si>
  <si>
    <t>Przygotowanie terenu w obrębie nasadzeń niskich (na stropie)</t>
  </si>
  <si>
    <t>10.4.14</t>
  </si>
  <si>
    <t>Przygotowanie terenu w skarpy przy drodze</t>
  </si>
  <si>
    <t>10.4.15</t>
  </si>
  <si>
    <t>Kora sosnowa
- warstwa o grubości 5 cm, frakcja 30-50 mm
- kora sosnowa bez zanieczyszczeń, kompostowana, bez fragmentów większych niż 50 mm  i udziału pyłu</t>
  </si>
  <si>
    <t>10.4.16</t>
  </si>
  <si>
    <t>ziemia urodzajna
- gr humusowania - wg projektu</t>
  </si>
  <si>
    <t>10.4.17</t>
  </si>
  <si>
    <t>RAZEM ZIELEŃ</t>
  </si>
  <si>
    <t>….....................................</t>
  </si>
  <si>
    <t>(czytelny podpis Wykonawcy lub osoby   upoważnionej do reprezentacji)</t>
  </si>
  <si>
    <t>ZAMAWIAJĄCY:</t>
  </si>
  <si>
    <t>Fundacja Campus Bemke</t>
  </si>
  <si>
    <t xml:space="preserve">Klecza Dolna, Krakowska 4 </t>
  </si>
  <si>
    <t>34-124 Klecza Górna</t>
  </si>
  <si>
    <t xml:space="preserve">Oferta cenowa do zapytania pn. Wykonawcy prac budowlanych w wybranym zakresie pn: „Wykonanie prac związanych z nasadzeniami, zielenią i PZT”, zadanie Wykonanie zielonej infrastruktury terenu objętego projektem, w ramach projektu pt. „Rozwój infrastruktury terenów Campusu Bemke w Kleczy Dolnej- miejsca edukacji społecznej i transformacji w dążeniu do neutralności klimatycznej.” zgodnie z umową o dofinansowanie FEMP.08.14-IZ.00-0022/23-00-XXI/110/FE/2024 z dnia 07.08.2024r., Działanie 8.14 Transformacja klimatyczna, Typ projektu A Rozwój zielono-niebieskiej infrastruktury w powiązaniu z rozwojem usług ekosystemowych i edukacją klimatyczną  </t>
  </si>
  <si>
    <t>Załącznik nr 2  do Zapytania ofertowego nr 2024-62653-197692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</si>
</sst>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7" x14ac:knownFonts="1">
    <font>
      <sz val="11"/>
      <color theme="1"/>
      <name val="Calibri"/>
      <family val="2"/>
      <charset val="238"/>
      <scheme val="minor"/>
    </font>
    <font>
      <sz val="12"/>
      <name val="Tahoma"/>
      <family val="2"/>
      <charset val="238"/>
    </font>
    <font>
      <sz val="12"/>
      <name val="Arial Narrow"/>
      <family val="2"/>
      <charset val="238"/>
    </font>
    <font>
      <b/>
      <sz val="16"/>
      <name val="Arial"/>
      <family val="2"/>
      <charset val="238"/>
    </font>
    <font>
      <b/>
      <sz val="10"/>
      <name val="Arial Narrow"/>
      <family val="2"/>
      <charset val="238"/>
    </font>
    <font>
      <b/>
      <sz val="14"/>
      <color indexed="9"/>
      <name val="Arial Narrow"/>
      <family val="2"/>
      <charset val="238"/>
    </font>
    <font>
      <b/>
      <sz val="14"/>
      <color theme="0"/>
      <name val="Arial Narrow"/>
      <family val="2"/>
      <charset val="238"/>
    </font>
    <font>
      <b/>
      <sz val="13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sz val="18"/>
      <name val="Arial Narrow"/>
      <family val="2"/>
      <charset val="238"/>
    </font>
    <font>
      <b/>
      <sz val="18"/>
      <color theme="0"/>
      <name val="Arial Narrow"/>
      <family val="2"/>
      <charset val="238"/>
    </font>
    <font>
      <sz val="8"/>
      <name val="Calibri"/>
      <family val="2"/>
      <charset val="238"/>
      <scheme val="minor"/>
    </font>
    <font>
      <sz val="7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8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sz val="1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4" fillId="0" borderId="0"/>
  </cellStyleXfs>
  <cellXfs count="71">
    <xf numFmtId="0" fontId="0" fillId="0" borderId="0" xfId="0"/>
    <xf numFmtId="49" fontId="4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2" fontId="4" fillId="2" borderId="2" xfId="1" applyNumberFormat="1" applyFont="1" applyFill="1" applyBorder="1" applyAlignment="1">
      <alignment horizontal="center" vertical="center" wrapText="1"/>
    </xf>
    <xf numFmtId="2" fontId="4" fillId="3" borderId="2" xfId="1" applyNumberFormat="1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49" fontId="2" fillId="4" borderId="2" xfId="1" quotePrefix="1" applyNumberFormat="1" applyFont="1" applyFill="1" applyBorder="1" applyAlignment="1">
      <alignment horizontal="center" vertical="center"/>
    </xf>
    <xf numFmtId="0" fontId="2" fillId="4" borderId="2" xfId="1" quotePrefix="1" applyFont="1" applyFill="1" applyBorder="1" applyAlignment="1">
      <alignment horizontal="center" vertical="center"/>
    </xf>
    <xf numFmtId="2" fontId="2" fillId="4" borderId="2" xfId="1" quotePrefix="1" applyNumberFormat="1" applyFont="1" applyFill="1" applyBorder="1" applyAlignment="1">
      <alignment horizontal="center" vertical="center"/>
    </xf>
    <xf numFmtId="164" fontId="2" fillId="4" borderId="2" xfId="1" quotePrefix="1" applyNumberFormat="1" applyFont="1" applyFill="1" applyBorder="1" applyAlignment="1">
      <alignment horizontal="center" vertical="center"/>
    </xf>
    <xf numFmtId="0" fontId="2" fillId="4" borderId="2" xfId="1" quotePrefix="1" applyFont="1" applyFill="1" applyBorder="1" applyAlignment="1">
      <alignment horizontal="center" vertical="center" wrapText="1"/>
    </xf>
    <xf numFmtId="49" fontId="5" fillId="5" borderId="2" xfId="1" applyNumberFormat="1" applyFont="1" applyFill="1" applyBorder="1" applyAlignment="1">
      <alignment horizontal="center" vertical="center" wrapText="1"/>
    </xf>
    <xf numFmtId="164" fontId="5" fillId="5" borderId="2" xfId="1" applyNumberFormat="1" applyFont="1" applyFill="1" applyBorder="1" applyAlignment="1">
      <alignment vertical="center" wrapText="1"/>
    </xf>
    <xf numFmtId="2" fontId="5" fillId="5" borderId="2" xfId="1" applyNumberFormat="1" applyFont="1" applyFill="1" applyBorder="1" applyAlignment="1">
      <alignment horizontal="center" vertical="center" wrapText="1"/>
    </xf>
    <xf numFmtId="2" fontId="2" fillId="6" borderId="2" xfId="1" applyNumberFormat="1" applyFont="1" applyFill="1" applyBorder="1" applyAlignment="1">
      <alignment horizontal="center" vertical="center"/>
    </xf>
    <xf numFmtId="164" fontId="2" fillId="6" borderId="2" xfId="1" applyNumberFormat="1" applyFont="1" applyFill="1" applyBorder="1" applyAlignment="1">
      <alignment horizontal="center" vertical="center"/>
    </xf>
    <xf numFmtId="164" fontId="6" fillId="6" borderId="2" xfId="1" applyNumberFormat="1" applyFont="1" applyFill="1" applyBorder="1" applyAlignment="1">
      <alignment horizontal="center" vertical="center"/>
    </xf>
    <xf numFmtId="0" fontId="2" fillId="6" borderId="2" xfId="1" applyFont="1" applyFill="1" applyBorder="1" applyAlignment="1">
      <alignment horizontal="center" vertical="center" wrapText="1"/>
    </xf>
    <xf numFmtId="49" fontId="7" fillId="7" borderId="2" xfId="1" applyNumberFormat="1" applyFont="1" applyFill="1" applyBorder="1" applyAlignment="1">
      <alignment horizontal="center" vertical="center" wrapText="1"/>
    </xf>
    <xf numFmtId="164" fontId="7" fillId="7" borderId="2" xfId="1" applyNumberFormat="1" applyFont="1" applyFill="1" applyBorder="1" applyAlignment="1">
      <alignment vertical="center" wrapText="1"/>
    </xf>
    <xf numFmtId="2" fontId="7" fillId="7" borderId="2" xfId="1" applyNumberFormat="1" applyFont="1" applyFill="1" applyBorder="1" applyAlignment="1">
      <alignment horizontal="center" vertical="center" wrapText="1"/>
    </xf>
    <xf numFmtId="2" fontId="2" fillId="7" borderId="2" xfId="1" applyNumberFormat="1" applyFont="1" applyFill="1" applyBorder="1" applyAlignment="1">
      <alignment horizontal="center" vertical="center"/>
    </xf>
    <xf numFmtId="164" fontId="2" fillId="7" borderId="2" xfId="1" applyNumberFormat="1" applyFont="1" applyFill="1" applyBorder="1" applyAlignment="1">
      <alignment horizontal="center" vertical="center"/>
    </xf>
    <xf numFmtId="164" fontId="6" fillId="7" borderId="2" xfId="1" applyNumberFormat="1" applyFont="1" applyFill="1" applyBorder="1" applyAlignment="1">
      <alignment horizontal="center" vertical="center"/>
    </xf>
    <xf numFmtId="0" fontId="2" fillId="7" borderId="2" xfId="1" applyFont="1" applyFill="1" applyBorder="1" applyAlignment="1">
      <alignment horizontal="center" vertical="center" wrapText="1"/>
    </xf>
    <xf numFmtId="49" fontId="8" fillId="4" borderId="2" xfId="1" applyNumberFormat="1" applyFont="1" applyFill="1" applyBorder="1" applyAlignment="1">
      <alignment horizontal="center" vertical="center" wrapText="1"/>
    </xf>
    <xf numFmtId="164" fontId="9" fillId="4" borderId="2" xfId="1" applyNumberFormat="1" applyFont="1" applyFill="1" applyBorder="1" applyAlignment="1">
      <alignment vertical="center" wrapText="1"/>
    </xf>
    <xf numFmtId="2" fontId="2" fillId="4" borderId="2" xfId="1" applyNumberFormat="1" applyFont="1" applyFill="1" applyBorder="1" applyAlignment="1">
      <alignment horizontal="center" vertical="center" wrapText="1"/>
    </xf>
    <xf numFmtId="2" fontId="9" fillId="4" borderId="2" xfId="1" applyNumberFormat="1" applyFont="1" applyFill="1" applyBorder="1" applyAlignment="1">
      <alignment horizontal="center" vertical="center" wrapText="1"/>
    </xf>
    <xf numFmtId="2" fontId="2" fillId="4" borderId="2" xfId="1" applyNumberFormat="1" applyFont="1" applyFill="1" applyBorder="1" applyAlignment="1">
      <alignment horizontal="center" vertical="center"/>
    </xf>
    <xf numFmtId="164" fontId="9" fillId="4" borderId="2" xfId="1" applyNumberFormat="1" applyFont="1" applyFill="1" applyBorder="1" applyAlignment="1">
      <alignment horizontal="center" vertical="center"/>
    </xf>
    <xf numFmtId="164" fontId="2" fillId="4" borderId="2" xfId="1" applyNumberFormat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vertical="center" wrapText="1"/>
    </xf>
    <xf numFmtId="2" fontId="2" fillId="0" borderId="2" xfId="1" applyNumberFormat="1" applyFont="1" applyBorder="1" applyAlignment="1">
      <alignment horizontal="center" vertical="center" wrapText="1"/>
    </xf>
    <xf numFmtId="2" fontId="9" fillId="3" borderId="2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/>
    </xf>
    <xf numFmtId="164" fontId="9" fillId="3" borderId="2" xfId="1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49" fontId="8" fillId="8" borderId="2" xfId="1" applyNumberFormat="1" applyFont="1" applyFill="1" applyBorder="1" applyAlignment="1">
      <alignment horizontal="center" vertical="center" wrapText="1"/>
    </xf>
    <xf numFmtId="49" fontId="9" fillId="8" borderId="2" xfId="1" applyNumberFormat="1" applyFont="1" applyFill="1" applyBorder="1" applyAlignment="1">
      <alignment vertical="center" wrapText="1"/>
    </xf>
    <xf numFmtId="164" fontId="2" fillId="8" borderId="2" xfId="1" applyNumberFormat="1" applyFont="1" applyFill="1" applyBorder="1" applyAlignment="1">
      <alignment horizontal="center" vertical="center" wrapText="1"/>
    </xf>
    <xf numFmtId="2" fontId="2" fillId="8" borderId="2" xfId="1" applyNumberFormat="1" applyFont="1" applyFill="1" applyBorder="1" applyAlignment="1">
      <alignment horizontal="center" vertical="center" wrapText="1"/>
    </xf>
    <xf numFmtId="2" fontId="2" fillId="8" borderId="2" xfId="1" applyNumberFormat="1" applyFont="1" applyFill="1" applyBorder="1" applyAlignment="1">
      <alignment horizontal="center" vertical="center"/>
    </xf>
    <xf numFmtId="164" fontId="2" fillId="8" borderId="2" xfId="1" applyNumberFormat="1" applyFont="1" applyFill="1" applyBorder="1" applyAlignment="1">
      <alignment horizontal="center" vertical="center"/>
    </xf>
    <xf numFmtId="0" fontId="2" fillId="8" borderId="2" xfId="1" applyFont="1" applyFill="1" applyBorder="1"/>
    <xf numFmtId="0" fontId="10" fillId="9" borderId="2" xfId="1" applyFont="1" applyFill="1" applyBorder="1" applyAlignment="1">
      <alignment horizontal="left" vertical="center" wrapText="1" indent="1"/>
    </xf>
    <xf numFmtId="4" fontId="11" fillId="9" borderId="2" xfId="1" applyNumberFormat="1" applyFont="1" applyFill="1" applyBorder="1" applyAlignment="1">
      <alignment horizontal="center" vertical="center" wrapText="1"/>
    </xf>
    <xf numFmtId="2" fontId="12" fillId="9" borderId="2" xfId="1" applyNumberFormat="1" applyFont="1" applyFill="1" applyBorder="1" applyAlignment="1">
      <alignment horizontal="center" vertical="center"/>
    </xf>
    <xf numFmtId="164" fontId="12" fillId="9" borderId="2" xfId="1" applyNumberFormat="1" applyFont="1" applyFill="1" applyBorder="1" applyAlignment="1">
      <alignment horizontal="center" vertical="center"/>
    </xf>
    <xf numFmtId="164" fontId="13" fillId="3" borderId="2" xfId="1" applyNumberFormat="1" applyFont="1" applyFill="1" applyBorder="1" applyAlignment="1">
      <alignment horizontal="center" vertical="center"/>
    </xf>
    <xf numFmtId="0" fontId="13" fillId="9" borderId="2" xfId="1" applyFont="1" applyFill="1" applyBorder="1" applyAlignment="1">
      <alignment horizontal="center" vertical="center" wrapText="1"/>
    </xf>
    <xf numFmtId="164" fontId="14" fillId="7" borderId="2" xfId="1" applyNumberFormat="1" applyFont="1" applyFill="1" applyBorder="1" applyAlignment="1">
      <alignment horizontal="center" vertical="center"/>
    </xf>
    <xf numFmtId="164" fontId="2" fillId="4" borderId="2" xfId="1" applyNumberFormat="1" applyFont="1" applyFill="1" applyBorder="1" applyAlignment="1">
      <alignment vertical="center" wrapText="1"/>
    </xf>
    <xf numFmtId="0" fontId="15" fillId="6" borderId="0" xfId="0" applyFont="1" applyFill="1"/>
    <xf numFmtId="0" fontId="16" fillId="6" borderId="0" xfId="0" applyFont="1" applyFill="1"/>
    <xf numFmtId="164" fontId="16" fillId="6" borderId="0" xfId="0" applyNumberFormat="1" applyFont="1" applyFill="1"/>
    <xf numFmtId="0" fontId="3" fillId="0" borderId="0" xfId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22" fillId="0" borderId="0" xfId="1" applyFont="1" applyAlignment="1">
      <alignment horizontal="right" vertical="center"/>
    </xf>
    <xf numFmtId="0" fontId="22" fillId="0" borderId="0" xfId="1" applyFont="1" applyAlignment="1">
      <alignment horizontal="left" vertical="center" wrapText="1"/>
    </xf>
    <xf numFmtId="0" fontId="21" fillId="0" borderId="0" xfId="1" applyFont="1" applyAlignment="1">
      <alignment horizontal="left" vertical="center" wrapText="1"/>
    </xf>
    <xf numFmtId="1" fontId="2" fillId="4" borderId="2" xfId="1" applyNumberFormat="1" applyFont="1" applyFill="1" applyBorder="1" applyAlignment="1">
      <alignment horizontal="center" vertical="center" wrapText="1"/>
    </xf>
    <xf numFmtId="0" fontId="25" fillId="9" borderId="2" xfId="0" applyFont="1" applyFill="1" applyBorder="1" applyAlignment="1">
      <alignment wrapText="1"/>
    </xf>
    <xf numFmtId="0" fontId="2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6" fillId="0" borderId="1" xfId="1" applyFont="1" applyBorder="1" applyAlignment="1">
      <alignment horizontal="left" vertical="center" wrapText="1"/>
    </xf>
  </cellXfs>
  <cellStyles count="3">
    <cellStyle name="Normalny" xfId="0" builtinId="0"/>
    <cellStyle name="Normalny 2" xfId="2" xr:uid="{79734DDE-01F5-4DF5-8F73-5FADFC477267}"/>
    <cellStyle name="Normalny 5" xfId="1" xr:uid="{CF788B17-FAD3-41B3-9AAF-05BCC2759D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2627667</xdr:colOff>
      <xdr:row>0</xdr:row>
      <xdr:rowOff>112059</xdr:rowOff>
    </xdr:from>
    <xdr:to>
      <xdr:col>7</xdr:col>
      <xdr:colOff>1770190</xdr:colOff>
      <xdr:row>0</xdr:row>
      <xdr:rowOff>892885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6A366EF-79A1-4AB4-8C86-7ED65E44B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2785" y="112059"/>
          <a:ext cx="10191243" cy="7751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4CC71-15DA-4FD7-89F8-C1FA9CCE9683}">
  <sheetPr>
    <pageSetUpPr fitToPage="1"/>
  </sheetPr>
  <dimension ref="A1:I133"/>
  <sheetViews>
    <sheetView tabSelected="1" view="pageBreakPreview" topLeftCell="A13" zoomScale="85" zoomScaleNormal="80" zoomScaleSheetLayoutView="85" workbookViewId="0">
      <selection activeCell="G5" sqref="G5"/>
    </sheetView>
  </sheetViews>
  <sheetFormatPr defaultRowHeight="15" x14ac:dyDescent="0.25"/>
  <cols>
    <col min="1" max="1" width="21.85546875" customWidth="1"/>
    <col min="2" max="2" width="86.28515625" customWidth="1"/>
    <col min="4" max="5" width="19.140625" customWidth="1"/>
    <col min="6" max="6" width="8.42578125" customWidth="1"/>
    <col min="7" max="7" width="19.140625" customWidth="1"/>
    <col min="8" max="8" width="31.28515625" customWidth="1"/>
    <col min="9" max="9" width="33.85546875" customWidth="1"/>
  </cols>
  <sheetData>
    <row r="1" spans="1:9" ht="75.599999999999994" customHeight="1" x14ac:dyDescent="0.25">
      <c r="A1" s="69"/>
      <c r="B1" s="69"/>
      <c r="C1" s="69"/>
      <c r="D1" s="69"/>
      <c r="E1" s="69"/>
      <c r="F1" s="69"/>
      <c r="G1" s="69"/>
      <c r="H1" s="69"/>
      <c r="I1" s="69"/>
    </row>
    <row r="2" spans="1:9" ht="20.25" x14ac:dyDescent="0.25">
      <c r="A2" s="60"/>
      <c r="B2" s="60"/>
      <c r="C2" s="60"/>
      <c r="D2" s="60"/>
      <c r="E2" s="60"/>
      <c r="F2" s="60"/>
      <c r="G2" s="60"/>
      <c r="H2" s="63" t="s">
        <v>219</v>
      </c>
      <c r="I2" s="60"/>
    </row>
    <row r="3" spans="1:9" ht="20.25" x14ac:dyDescent="0.25">
      <c r="A3" s="61" t="s">
        <v>0</v>
      </c>
      <c r="B3" s="65" t="s">
        <v>1</v>
      </c>
      <c r="C3" s="60"/>
      <c r="D3" s="60"/>
      <c r="E3" s="60"/>
      <c r="F3" s="60"/>
      <c r="G3" s="60"/>
      <c r="H3" s="60"/>
      <c r="I3" s="60"/>
    </row>
    <row r="4" spans="1:9" ht="20.25" x14ac:dyDescent="0.25">
      <c r="A4" s="61" t="s">
        <v>2</v>
      </c>
      <c r="B4" s="65" t="s">
        <v>1</v>
      </c>
      <c r="C4" s="60"/>
      <c r="D4" s="60"/>
      <c r="E4" s="60"/>
      <c r="F4" s="60"/>
      <c r="G4" s="60"/>
      <c r="H4" s="60"/>
      <c r="I4" s="60"/>
    </row>
    <row r="5" spans="1:9" ht="25.5" x14ac:dyDescent="0.25">
      <c r="A5" s="62" t="s">
        <v>3</v>
      </c>
      <c r="B5" s="65" t="s">
        <v>1</v>
      </c>
      <c r="C5" s="60"/>
      <c r="D5" s="60"/>
      <c r="E5" s="60"/>
      <c r="F5" s="60"/>
      <c r="G5" s="60"/>
      <c r="H5" s="60"/>
      <c r="I5" s="60"/>
    </row>
    <row r="6" spans="1:9" ht="20.25" x14ac:dyDescent="0.25">
      <c r="A6" s="61" t="s">
        <v>4</v>
      </c>
      <c r="B6" s="65" t="s">
        <v>1</v>
      </c>
      <c r="C6" s="60"/>
      <c r="D6" s="60"/>
      <c r="E6" s="60"/>
      <c r="F6" s="60"/>
      <c r="G6" s="60"/>
      <c r="H6" s="60"/>
      <c r="I6" s="60"/>
    </row>
    <row r="7" spans="1:9" ht="20.25" x14ac:dyDescent="0.25">
      <c r="A7" s="62" t="s">
        <v>5</v>
      </c>
      <c r="B7" s="65" t="s">
        <v>1</v>
      </c>
      <c r="C7" s="60"/>
      <c r="D7" s="60"/>
      <c r="E7" s="60"/>
      <c r="F7" s="60"/>
      <c r="G7" s="60"/>
      <c r="H7" s="64" t="s">
        <v>214</v>
      </c>
      <c r="I7" s="60"/>
    </row>
    <row r="8" spans="1:9" ht="20.25" x14ac:dyDescent="0.25">
      <c r="A8" s="62"/>
      <c r="B8" s="60"/>
      <c r="C8" s="60"/>
      <c r="D8" s="60"/>
      <c r="E8" s="60"/>
      <c r="F8" s="60"/>
      <c r="G8" s="60"/>
      <c r="H8" s="64" t="s">
        <v>215</v>
      </c>
      <c r="I8" s="60"/>
    </row>
    <row r="9" spans="1:9" ht="20.25" x14ac:dyDescent="0.25">
      <c r="A9" s="62"/>
      <c r="B9" s="60"/>
      <c r="C9" s="60"/>
      <c r="D9" s="60"/>
      <c r="E9" s="60"/>
      <c r="F9" s="60"/>
      <c r="G9" s="60"/>
      <c r="H9" s="64" t="s">
        <v>216</v>
      </c>
      <c r="I9" s="60"/>
    </row>
    <row r="10" spans="1:9" ht="20.25" x14ac:dyDescent="0.25">
      <c r="A10" s="62"/>
      <c r="B10" s="60"/>
      <c r="C10" s="60"/>
      <c r="D10" s="60"/>
      <c r="E10" s="60"/>
      <c r="F10" s="60"/>
      <c r="G10" s="60"/>
      <c r="H10" s="64" t="s">
        <v>217</v>
      </c>
      <c r="I10" s="60"/>
    </row>
    <row r="11" spans="1:9" ht="23.25" x14ac:dyDescent="0.25">
      <c r="A11" s="62"/>
      <c r="B11" s="68" t="s">
        <v>6</v>
      </c>
      <c r="C11" s="68"/>
      <c r="D11" s="68"/>
      <c r="E11" s="68"/>
      <c r="F11" s="68"/>
      <c r="G11" s="68"/>
      <c r="H11" s="68"/>
      <c r="I11" s="60"/>
    </row>
    <row r="12" spans="1:9" ht="51.6" customHeight="1" x14ac:dyDescent="0.25">
      <c r="A12" s="70" t="s">
        <v>218</v>
      </c>
      <c r="B12" s="70"/>
      <c r="C12" s="70"/>
      <c r="D12" s="70"/>
      <c r="E12" s="70"/>
      <c r="F12" s="70"/>
      <c r="G12" s="70"/>
      <c r="H12" s="70"/>
      <c r="I12" s="70"/>
    </row>
    <row r="13" spans="1:9" ht="25.5" x14ac:dyDescent="0.25">
      <c r="A13" s="1" t="s">
        <v>7</v>
      </c>
      <c r="B13" s="2" t="s">
        <v>8</v>
      </c>
      <c r="C13" s="3" t="s">
        <v>9</v>
      </c>
      <c r="D13" s="3" t="s">
        <v>10</v>
      </c>
      <c r="E13" s="4" t="s">
        <v>11</v>
      </c>
      <c r="F13" s="3" t="s">
        <v>12</v>
      </c>
      <c r="G13" s="5" t="s">
        <v>13</v>
      </c>
      <c r="H13" s="6" t="s">
        <v>14</v>
      </c>
      <c r="I13" s="2" t="s">
        <v>15</v>
      </c>
    </row>
    <row r="14" spans="1:9" ht="15.75" x14ac:dyDescent="0.25">
      <c r="A14" s="7" t="s">
        <v>16</v>
      </c>
      <c r="B14" s="8" t="s">
        <v>17</v>
      </c>
      <c r="C14" s="9" t="s">
        <v>18</v>
      </c>
      <c r="D14" s="9" t="s">
        <v>19</v>
      </c>
      <c r="E14" s="9" t="s">
        <v>20</v>
      </c>
      <c r="F14" s="9" t="s">
        <v>21</v>
      </c>
      <c r="G14" s="10" t="s">
        <v>22</v>
      </c>
      <c r="H14" s="10" t="s">
        <v>23</v>
      </c>
      <c r="I14" s="11" t="s">
        <v>24</v>
      </c>
    </row>
    <row r="15" spans="1:9" ht="22.9" customHeight="1" x14ac:dyDescent="0.25">
      <c r="A15" s="12" t="s">
        <v>25</v>
      </c>
      <c r="B15" s="13" t="s">
        <v>26</v>
      </c>
      <c r="C15" s="14"/>
      <c r="D15" s="14"/>
      <c r="E15" s="14"/>
      <c r="F15" s="15"/>
      <c r="G15" s="16"/>
      <c r="H15" s="17">
        <f>H16+H21+H36+H99</f>
        <v>0</v>
      </c>
      <c r="I15" s="18"/>
    </row>
    <row r="16" spans="1:9" ht="18" x14ac:dyDescent="0.25">
      <c r="A16" s="19" t="s">
        <v>27</v>
      </c>
      <c r="B16" s="20" t="s">
        <v>28</v>
      </c>
      <c r="C16" s="21"/>
      <c r="D16" s="21"/>
      <c r="E16" s="21"/>
      <c r="F16" s="22"/>
      <c r="G16" s="23"/>
      <c r="H16" s="24">
        <f>SUM(H17:H20)</f>
        <v>0</v>
      </c>
      <c r="I16" s="25"/>
    </row>
    <row r="17" spans="1:9" ht="16.5" x14ac:dyDescent="0.25">
      <c r="A17" s="26"/>
      <c r="B17" s="27" t="s">
        <v>29</v>
      </c>
      <c r="C17" s="28"/>
      <c r="D17" s="28"/>
      <c r="E17" s="29"/>
      <c r="F17" s="30"/>
      <c r="G17" s="31"/>
      <c r="H17" s="32"/>
      <c r="I17" s="33"/>
    </row>
    <row r="18" spans="1:9" ht="47.25" x14ac:dyDescent="0.25">
      <c r="A18" s="34" t="s">
        <v>30</v>
      </c>
      <c r="B18" s="35" t="s">
        <v>31</v>
      </c>
      <c r="C18" s="36" t="s">
        <v>32</v>
      </c>
      <c r="D18" s="36">
        <v>6714.2</v>
      </c>
      <c r="E18" s="37"/>
      <c r="F18" s="38">
        <f t="shared" ref="F18:F121" si="0">E18-$D18</f>
        <v>-6714.2</v>
      </c>
      <c r="G18" s="39"/>
      <c r="H18" s="40">
        <f t="shared" ref="H18:H121" si="1">G18*E18</f>
        <v>0</v>
      </c>
      <c r="I18" s="41"/>
    </row>
    <row r="19" spans="1:9" ht="16.5" x14ac:dyDescent="0.25">
      <c r="A19" s="42" t="s">
        <v>33</v>
      </c>
      <c r="B19" s="43" t="s">
        <v>34</v>
      </c>
      <c r="C19" s="44"/>
      <c r="D19" s="45"/>
      <c r="E19" s="46"/>
      <c r="F19" s="46"/>
      <c r="G19" s="47"/>
      <c r="H19" s="47"/>
      <c r="I19" s="48"/>
    </row>
    <row r="20" spans="1:9" ht="25.5" x14ac:dyDescent="0.25">
      <c r="A20" s="34"/>
      <c r="B20" s="49" t="s">
        <v>35</v>
      </c>
      <c r="C20" s="50" t="s">
        <v>36</v>
      </c>
      <c r="D20" s="51"/>
      <c r="E20" s="51"/>
      <c r="F20" s="51"/>
      <c r="G20" s="52"/>
      <c r="H20" s="53">
        <v>0</v>
      </c>
      <c r="I20" s="54"/>
    </row>
    <row r="21" spans="1:9" ht="18" x14ac:dyDescent="0.25">
      <c r="A21" s="19" t="s">
        <v>37</v>
      </c>
      <c r="B21" s="20" t="s">
        <v>38</v>
      </c>
      <c r="C21" s="21">
        <v>3456.3</v>
      </c>
      <c r="D21" s="21"/>
      <c r="E21" s="21"/>
      <c r="F21" s="22"/>
      <c r="G21" s="23"/>
      <c r="H21" s="24">
        <f>SUM(H23:H35)</f>
        <v>0</v>
      </c>
      <c r="I21" s="25"/>
    </row>
    <row r="22" spans="1:9" ht="16.5" x14ac:dyDescent="0.25">
      <c r="A22" s="26"/>
      <c r="B22" s="27" t="s">
        <v>39</v>
      </c>
      <c r="C22" s="28">
        <v>106</v>
      </c>
      <c r="D22" s="28"/>
      <c r="E22" s="29"/>
      <c r="F22" s="30"/>
      <c r="G22" s="31"/>
      <c r="H22" s="32"/>
      <c r="I22" s="33"/>
    </row>
    <row r="23" spans="1:9" ht="31.5" x14ac:dyDescent="0.25">
      <c r="A23" s="34" t="s">
        <v>40</v>
      </c>
      <c r="B23" s="35" t="s">
        <v>41</v>
      </c>
      <c r="C23" s="36" t="s">
        <v>32</v>
      </c>
      <c r="D23" s="36">
        <v>106</v>
      </c>
      <c r="E23" s="37"/>
      <c r="F23" s="38">
        <f t="shared" si="0"/>
        <v>-106</v>
      </c>
      <c r="G23" s="39"/>
      <c r="H23" s="40">
        <f t="shared" si="1"/>
        <v>0</v>
      </c>
      <c r="I23" s="41" t="s">
        <v>42</v>
      </c>
    </row>
    <row r="24" spans="1:9" ht="31.5" x14ac:dyDescent="0.25">
      <c r="A24" s="34" t="s">
        <v>43</v>
      </c>
      <c r="B24" s="35" t="s">
        <v>44</v>
      </c>
      <c r="C24" s="36" t="s">
        <v>32</v>
      </c>
      <c r="D24" s="36">
        <v>106</v>
      </c>
      <c r="E24" s="37"/>
      <c r="F24" s="38">
        <f t="shared" si="0"/>
        <v>-106</v>
      </c>
      <c r="G24" s="39"/>
      <c r="H24" s="40">
        <f t="shared" si="1"/>
        <v>0</v>
      </c>
      <c r="I24" s="41" t="s">
        <v>45</v>
      </c>
    </row>
    <row r="25" spans="1:9" ht="16.5" x14ac:dyDescent="0.25">
      <c r="A25" s="26"/>
      <c r="B25" s="27" t="s">
        <v>46</v>
      </c>
      <c r="C25" s="28">
        <v>2835.6</v>
      </c>
      <c r="D25" s="28"/>
      <c r="E25" s="29"/>
      <c r="F25" s="30"/>
      <c r="G25" s="31"/>
      <c r="H25" s="32"/>
      <c r="I25" s="33"/>
    </row>
    <row r="26" spans="1:9" ht="31.5" x14ac:dyDescent="0.25">
      <c r="A26" s="34" t="s">
        <v>47</v>
      </c>
      <c r="B26" s="35" t="s">
        <v>41</v>
      </c>
      <c r="C26" s="36" t="s">
        <v>32</v>
      </c>
      <c r="D26" s="36">
        <v>2835.6</v>
      </c>
      <c r="E26" s="37"/>
      <c r="F26" s="38">
        <f t="shared" si="0"/>
        <v>-2835.6</v>
      </c>
      <c r="G26" s="39"/>
      <c r="H26" s="40">
        <f t="shared" si="1"/>
        <v>0</v>
      </c>
      <c r="I26" s="41" t="s">
        <v>42</v>
      </c>
    </row>
    <row r="27" spans="1:9" ht="31.5" x14ac:dyDescent="0.25">
      <c r="A27" s="34" t="s">
        <v>48</v>
      </c>
      <c r="B27" s="35" t="s">
        <v>44</v>
      </c>
      <c r="C27" s="36" t="s">
        <v>32</v>
      </c>
      <c r="D27" s="36">
        <v>2835.6</v>
      </c>
      <c r="E27" s="37"/>
      <c r="F27" s="38">
        <f t="shared" si="0"/>
        <v>-2835.6</v>
      </c>
      <c r="G27" s="39"/>
      <c r="H27" s="40">
        <f t="shared" si="1"/>
        <v>0</v>
      </c>
      <c r="I27" s="41" t="s">
        <v>45</v>
      </c>
    </row>
    <row r="28" spans="1:9" ht="16.5" x14ac:dyDescent="0.25">
      <c r="A28" s="26"/>
      <c r="B28" s="27" t="s">
        <v>49</v>
      </c>
      <c r="C28" s="28">
        <v>47.3</v>
      </c>
      <c r="D28" s="28"/>
      <c r="E28" s="29"/>
      <c r="F28" s="30"/>
      <c r="G28" s="31"/>
      <c r="H28" s="32"/>
      <c r="I28" s="33"/>
    </row>
    <row r="29" spans="1:9" ht="31.5" x14ac:dyDescent="0.25">
      <c r="A29" s="34" t="s">
        <v>50</v>
      </c>
      <c r="B29" s="35" t="s">
        <v>41</v>
      </c>
      <c r="C29" s="36" t="s">
        <v>32</v>
      </c>
      <c r="D29" s="36">
        <v>47.3</v>
      </c>
      <c r="E29" s="37"/>
      <c r="F29" s="38">
        <f t="shared" si="0"/>
        <v>-47.3</v>
      </c>
      <c r="G29" s="39"/>
      <c r="H29" s="40">
        <f t="shared" si="1"/>
        <v>0</v>
      </c>
      <c r="I29" s="41" t="s">
        <v>42</v>
      </c>
    </row>
    <row r="30" spans="1:9" ht="31.5" x14ac:dyDescent="0.25">
      <c r="A30" s="34" t="s">
        <v>51</v>
      </c>
      <c r="B30" s="35" t="s">
        <v>52</v>
      </c>
      <c r="C30" s="36" t="s">
        <v>32</v>
      </c>
      <c r="D30" s="36">
        <v>47.3</v>
      </c>
      <c r="E30" s="37"/>
      <c r="F30" s="38">
        <f t="shared" si="0"/>
        <v>-47.3</v>
      </c>
      <c r="G30" s="39"/>
      <c r="H30" s="40">
        <f t="shared" si="1"/>
        <v>0</v>
      </c>
      <c r="I30" s="41"/>
    </row>
    <row r="31" spans="1:9" ht="16.5" x14ac:dyDescent="0.25">
      <c r="A31" s="26"/>
      <c r="B31" s="27" t="s">
        <v>53</v>
      </c>
      <c r="C31" s="28">
        <v>467.4</v>
      </c>
      <c r="D31" s="28"/>
      <c r="E31" s="29"/>
      <c r="F31" s="30"/>
      <c r="G31" s="31"/>
      <c r="H31" s="32"/>
      <c r="I31" s="33"/>
    </row>
    <row r="32" spans="1:9" ht="31.5" x14ac:dyDescent="0.25">
      <c r="A32" s="34" t="s">
        <v>54</v>
      </c>
      <c r="B32" s="35" t="s">
        <v>41</v>
      </c>
      <c r="C32" s="36" t="s">
        <v>32</v>
      </c>
      <c r="D32" s="36">
        <v>467.4</v>
      </c>
      <c r="E32" s="37"/>
      <c r="F32" s="38">
        <f t="shared" si="0"/>
        <v>-467.4</v>
      </c>
      <c r="G32" s="39"/>
      <c r="H32" s="40">
        <f t="shared" si="1"/>
        <v>0</v>
      </c>
      <c r="I32" s="41" t="s">
        <v>42</v>
      </c>
    </row>
    <row r="33" spans="1:9" ht="31.5" x14ac:dyDescent="0.25">
      <c r="A33" s="34" t="s">
        <v>55</v>
      </c>
      <c r="B33" s="35" t="s">
        <v>44</v>
      </c>
      <c r="C33" s="36" t="s">
        <v>32</v>
      </c>
      <c r="D33" s="36">
        <v>467.4</v>
      </c>
      <c r="E33" s="37"/>
      <c r="F33" s="38">
        <f t="shared" si="0"/>
        <v>-467.4</v>
      </c>
      <c r="G33" s="39"/>
      <c r="H33" s="40">
        <f t="shared" si="1"/>
        <v>0</v>
      </c>
      <c r="I33" s="41"/>
    </row>
    <row r="34" spans="1:9" ht="16.5" x14ac:dyDescent="0.25">
      <c r="A34" s="42" t="s">
        <v>33</v>
      </c>
      <c r="B34" s="43" t="s">
        <v>34</v>
      </c>
      <c r="C34" s="44"/>
      <c r="D34" s="45"/>
      <c r="E34" s="46"/>
      <c r="F34" s="46"/>
      <c r="G34" s="47"/>
      <c r="H34" s="47"/>
      <c r="I34" s="48"/>
    </row>
    <row r="35" spans="1:9" ht="25.5" x14ac:dyDescent="0.25">
      <c r="A35" s="34"/>
      <c r="B35" s="49" t="s">
        <v>35</v>
      </c>
      <c r="C35" s="50" t="s">
        <v>36</v>
      </c>
      <c r="D35" s="51"/>
      <c r="E35" s="51"/>
      <c r="F35" s="51"/>
      <c r="G35" s="52"/>
      <c r="H35" s="53">
        <v>0</v>
      </c>
      <c r="I35" s="54"/>
    </row>
    <row r="36" spans="1:9" ht="18" x14ac:dyDescent="0.25">
      <c r="A36" s="19" t="s">
        <v>56</v>
      </c>
      <c r="B36" s="20" t="s">
        <v>57</v>
      </c>
      <c r="C36" s="21"/>
      <c r="D36" s="21"/>
      <c r="E36" s="21"/>
      <c r="F36" s="22"/>
      <c r="G36" s="23"/>
      <c r="H36" s="55">
        <f>SUM(H37:H98)</f>
        <v>0</v>
      </c>
      <c r="I36" s="25"/>
    </row>
    <row r="37" spans="1:9" ht="16.5" x14ac:dyDescent="0.25">
      <c r="A37" s="26"/>
      <c r="B37" s="27" t="s">
        <v>58</v>
      </c>
      <c r="C37" s="66">
        <f>SUM(D38:D47)</f>
        <v>99</v>
      </c>
      <c r="D37" s="28"/>
      <c r="E37" s="29"/>
      <c r="F37" s="30"/>
      <c r="G37" s="31"/>
      <c r="H37" s="32"/>
      <c r="I37" s="33"/>
    </row>
    <row r="38" spans="1:9" ht="63" x14ac:dyDescent="0.25">
      <c r="A38" s="34" t="s">
        <v>59</v>
      </c>
      <c r="B38" s="35" t="s">
        <v>60</v>
      </c>
      <c r="C38" s="36" t="s">
        <v>61</v>
      </c>
      <c r="D38" s="36">
        <v>6</v>
      </c>
      <c r="E38" s="37"/>
      <c r="F38" s="38">
        <f t="shared" si="0"/>
        <v>-6</v>
      </c>
      <c r="G38" s="39"/>
      <c r="H38" s="40">
        <f t="shared" si="1"/>
        <v>0</v>
      </c>
      <c r="I38" s="41"/>
    </row>
    <row r="39" spans="1:9" ht="31.5" x14ac:dyDescent="0.25">
      <c r="A39" s="34" t="s">
        <v>62</v>
      </c>
      <c r="B39" s="35" t="s">
        <v>63</v>
      </c>
      <c r="C39" s="36" t="s">
        <v>61</v>
      </c>
      <c r="D39" s="36">
        <v>7</v>
      </c>
      <c r="E39" s="37"/>
      <c r="F39" s="38">
        <f t="shared" si="0"/>
        <v>-7</v>
      </c>
      <c r="G39" s="39"/>
      <c r="H39" s="40">
        <f t="shared" si="1"/>
        <v>0</v>
      </c>
      <c r="I39" s="41"/>
    </row>
    <row r="40" spans="1:9" ht="31.5" x14ac:dyDescent="0.25">
      <c r="A40" s="34" t="s">
        <v>62</v>
      </c>
      <c r="B40" s="35" t="s">
        <v>64</v>
      </c>
      <c r="C40" s="36" t="s">
        <v>61</v>
      </c>
      <c r="D40" s="36">
        <v>5</v>
      </c>
      <c r="E40" s="37"/>
      <c r="F40" s="38">
        <f t="shared" ref="F40" si="2">E40-$D40</f>
        <v>-5</v>
      </c>
      <c r="G40" s="39"/>
      <c r="H40" s="40">
        <f t="shared" ref="H40" si="3">G40*E40</f>
        <v>0</v>
      </c>
      <c r="I40" s="41"/>
    </row>
    <row r="41" spans="1:9" ht="31.5" x14ac:dyDescent="0.25">
      <c r="A41" s="34" t="s">
        <v>65</v>
      </c>
      <c r="B41" s="35" t="s">
        <v>66</v>
      </c>
      <c r="C41" s="36" t="s">
        <v>61</v>
      </c>
      <c r="D41" s="36">
        <v>21</v>
      </c>
      <c r="E41" s="37"/>
      <c r="F41" s="38">
        <f t="shared" si="0"/>
        <v>-21</v>
      </c>
      <c r="G41" s="39"/>
      <c r="H41" s="40">
        <f t="shared" si="1"/>
        <v>0</v>
      </c>
      <c r="I41" s="41"/>
    </row>
    <row r="42" spans="1:9" ht="31.5" x14ac:dyDescent="0.25">
      <c r="A42" s="34" t="s">
        <v>67</v>
      </c>
      <c r="B42" s="35" t="s">
        <v>68</v>
      </c>
      <c r="C42" s="36" t="s">
        <v>61</v>
      </c>
      <c r="D42" s="36">
        <v>4</v>
      </c>
      <c r="E42" s="37"/>
      <c r="F42" s="38">
        <f t="shared" si="0"/>
        <v>-4</v>
      </c>
      <c r="G42" s="39"/>
      <c r="H42" s="40">
        <f t="shared" si="1"/>
        <v>0</v>
      </c>
      <c r="I42" s="41"/>
    </row>
    <row r="43" spans="1:9" ht="16.5" x14ac:dyDescent="0.25">
      <c r="A43" s="34" t="s">
        <v>69</v>
      </c>
      <c r="B43" s="35" t="s">
        <v>70</v>
      </c>
      <c r="C43" s="36" t="s">
        <v>61</v>
      </c>
      <c r="D43" s="36">
        <v>5</v>
      </c>
      <c r="E43" s="37"/>
      <c r="F43" s="38">
        <f t="shared" si="0"/>
        <v>-5</v>
      </c>
      <c r="G43" s="39"/>
      <c r="H43" s="40">
        <f t="shared" si="1"/>
        <v>0</v>
      </c>
      <c r="I43" s="41"/>
    </row>
    <row r="44" spans="1:9" ht="31.5" x14ac:dyDescent="0.25">
      <c r="A44" s="34" t="s">
        <v>71</v>
      </c>
      <c r="B44" s="35" t="s">
        <v>72</v>
      </c>
      <c r="C44" s="36" t="s">
        <v>61</v>
      </c>
      <c r="D44" s="36">
        <v>8</v>
      </c>
      <c r="E44" s="37"/>
      <c r="F44" s="38">
        <f t="shared" si="0"/>
        <v>-8</v>
      </c>
      <c r="G44" s="39"/>
      <c r="H44" s="40">
        <f t="shared" si="1"/>
        <v>0</v>
      </c>
      <c r="I44" s="41"/>
    </row>
    <row r="45" spans="1:9" ht="16.5" x14ac:dyDescent="0.25">
      <c r="A45" s="34" t="s">
        <v>73</v>
      </c>
      <c r="B45" s="35" t="s">
        <v>74</v>
      </c>
      <c r="C45" s="36" t="s">
        <v>61</v>
      </c>
      <c r="D45" s="36">
        <v>28</v>
      </c>
      <c r="E45" s="37"/>
      <c r="F45" s="38">
        <f t="shared" si="0"/>
        <v>-28</v>
      </c>
      <c r="G45" s="39"/>
      <c r="H45" s="40">
        <f t="shared" si="1"/>
        <v>0</v>
      </c>
      <c r="I45" s="41"/>
    </row>
    <row r="46" spans="1:9" ht="16.5" x14ac:dyDescent="0.25">
      <c r="A46" s="34" t="s">
        <v>75</v>
      </c>
      <c r="B46" s="35" t="s">
        <v>76</v>
      </c>
      <c r="C46" s="36" t="s">
        <v>61</v>
      </c>
      <c r="D46" s="36">
        <v>10</v>
      </c>
      <c r="E46" s="37"/>
      <c r="F46" s="38">
        <f t="shared" si="0"/>
        <v>-10</v>
      </c>
      <c r="G46" s="39"/>
      <c r="H46" s="40">
        <f t="shared" si="1"/>
        <v>0</v>
      </c>
      <c r="I46" s="41"/>
    </row>
    <row r="47" spans="1:9" ht="75" x14ac:dyDescent="0.25">
      <c r="A47" s="34" t="s">
        <v>77</v>
      </c>
      <c r="B47" s="67" t="s">
        <v>78</v>
      </c>
      <c r="C47" s="36" t="s">
        <v>61</v>
      </c>
      <c r="D47" s="36">
        <v>5</v>
      </c>
      <c r="E47" s="37"/>
      <c r="F47" s="38">
        <f t="shared" ref="F47" si="4">E47-$D47</f>
        <v>-5</v>
      </c>
      <c r="G47" s="39"/>
      <c r="H47" s="40">
        <f t="shared" ref="H47" si="5">G47*E47</f>
        <v>0</v>
      </c>
      <c r="I47" s="41"/>
    </row>
    <row r="48" spans="1:9" ht="16.5" x14ac:dyDescent="0.25">
      <c r="A48" s="26"/>
      <c r="B48" s="27" t="s">
        <v>79</v>
      </c>
      <c r="C48" s="66">
        <f>SUM(D49:D71)</f>
        <v>9915</v>
      </c>
      <c r="D48" s="28"/>
      <c r="E48" s="29"/>
      <c r="F48" s="30"/>
      <c r="G48" s="31"/>
      <c r="H48" s="32"/>
      <c r="I48" s="33"/>
    </row>
    <row r="49" spans="1:9" ht="31.5" x14ac:dyDescent="0.25">
      <c r="A49" s="34" t="s">
        <v>77</v>
      </c>
      <c r="B49" s="35" t="s">
        <v>80</v>
      </c>
      <c r="C49" s="36" t="s">
        <v>61</v>
      </c>
      <c r="D49" s="36">
        <v>38</v>
      </c>
      <c r="E49" s="37"/>
      <c r="F49" s="38">
        <f t="shared" si="0"/>
        <v>-38</v>
      </c>
      <c r="G49" s="39"/>
      <c r="H49" s="40">
        <f t="shared" si="1"/>
        <v>0</v>
      </c>
      <c r="I49" s="41"/>
    </row>
    <row r="50" spans="1:9" ht="31.5" x14ac:dyDescent="0.25">
      <c r="A50" s="34" t="s">
        <v>81</v>
      </c>
      <c r="B50" s="35" t="s">
        <v>82</v>
      </c>
      <c r="C50" s="36" t="s">
        <v>61</v>
      </c>
      <c r="D50" s="36">
        <v>18</v>
      </c>
      <c r="E50" s="37"/>
      <c r="F50" s="38">
        <f t="shared" si="0"/>
        <v>-18</v>
      </c>
      <c r="G50" s="39"/>
      <c r="H50" s="40">
        <f t="shared" si="1"/>
        <v>0</v>
      </c>
      <c r="I50" s="41"/>
    </row>
    <row r="51" spans="1:9" ht="16.5" x14ac:dyDescent="0.25">
      <c r="A51" s="34" t="s">
        <v>83</v>
      </c>
      <c r="B51" s="35" t="s">
        <v>84</v>
      </c>
      <c r="C51" s="36" t="s">
        <v>61</v>
      </c>
      <c r="D51" s="36">
        <v>462</v>
      </c>
      <c r="E51" s="37"/>
      <c r="F51" s="38">
        <f t="shared" si="0"/>
        <v>-462</v>
      </c>
      <c r="G51" s="39"/>
      <c r="H51" s="40">
        <f t="shared" si="1"/>
        <v>0</v>
      </c>
      <c r="I51" s="41"/>
    </row>
    <row r="52" spans="1:9" ht="16.5" x14ac:dyDescent="0.25">
      <c r="A52" s="34" t="s">
        <v>85</v>
      </c>
      <c r="B52" s="35" t="s">
        <v>86</v>
      </c>
      <c r="C52" s="36" t="s">
        <v>61</v>
      </c>
      <c r="D52" s="36">
        <v>35</v>
      </c>
      <c r="E52" s="37"/>
      <c r="F52" s="38">
        <f t="shared" si="0"/>
        <v>-35</v>
      </c>
      <c r="G52" s="39"/>
      <c r="H52" s="40">
        <f t="shared" si="1"/>
        <v>0</v>
      </c>
      <c r="I52" s="41"/>
    </row>
    <row r="53" spans="1:9" ht="31.5" x14ac:dyDescent="0.25">
      <c r="A53" s="34" t="s">
        <v>87</v>
      </c>
      <c r="B53" s="35" t="s">
        <v>88</v>
      </c>
      <c r="C53" s="36" t="s">
        <v>61</v>
      </c>
      <c r="D53" s="36">
        <v>102</v>
      </c>
      <c r="E53" s="37"/>
      <c r="F53" s="38">
        <f t="shared" si="0"/>
        <v>-102</v>
      </c>
      <c r="G53" s="39"/>
      <c r="H53" s="40">
        <f t="shared" si="1"/>
        <v>0</v>
      </c>
      <c r="I53" s="41"/>
    </row>
    <row r="54" spans="1:9" ht="31.5" x14ac:dyDescent="0.25">
      <c r="A54" s="34" t="s">
        <v>89</v>
      </c>
      <c r="B54" s="35" t="s">
        <v>90</v>
      </c>
      <c r="C54" s="36" t="s">
        <v>61</v>
      </c>
      <c r="D54" s="36">
        <v>17</v>
      </c>
      <c r="E54" s="37"/>
      <c r="F54" s="38">
        <f t="shared" si="0"/>
        <v>-17</v>
      </c>
      <c r="G54" s="39"/>
      <c r="H54" s="40">
        <f t="shared" si="1"/>
        <v>0</v>
      </c>
      <c r="I54" s="41"/>
    </row>
    <row r="55" spans="1:9" ht="31.5" x14ac:dyDescent="0.25">
      <c r="A55" s="34" t="s">
        <v>91</v>
      </c>
      <c r="B55" s="35" t="s">
        <v>92</v>
      </c>
      <c r="C55" s="36" t="s">
        <v>61</v>
      </c>
      <c r="D55" s="36">
        <v>58</v>
      </c>
      <c r="E55" s="37"/>
      <c r="F55" s="38">
        <f t="shared" si="0"/>
        <v>-58</v>
      </c>
      <c r="G55" s="39"/>
      <c r="H55" s="40">
        <f>G55*E55</f>
        <v>0</v>
      </c>
      <c r="I55" s="41"/>
    </row>
    <row r="56" spans="1:9" ht="31.5" x14ac:dyDescent="0.25">
      <c r="A56" s="34" t="s">
        <v>93</v>
      </c>
      <c r="B56" s="35" t="s">
        <v>94</v>
      </c>
      <c r="C56" s="36" t="s">
        <v>61</v>
      </c>
      <c r="D56" s="36">
        <v>58</v>
      </c>
      <c r="E56" s="37"/>
      <c r="F56" s="38">
        <f t="shared" si="0"/>
        <v>-58</v>
      </c>
      <c r="G56" s="39"/>
      <c r="H56" s="40">
        <f t="shared" ref="H56:H71" si="6">G56*E56</f>
        <v>0</v>
      </c>
      <c r="I56" s="41"/>
    </row>
    <row r="57" spans="1:9" ht="31.5" x14ac:dyDescent="0.25">
      <c r="A57" s="34" t="s">
        <v>95</v>
      </c>
      <c r="B57" s="35" t="s">
        <v>96</v>
      </c>
      <c r="C57" s="36" t="s">
        <v>61</v>
      </c>
      <c r="D57" s="36">
        <v>151</v>
      </c>
      <c r="E57" s="37"/>
      <c r="F57" s="38">
        <f t="shared" si="0"/>
        <v>-151</v>
      </c>
      <c r="G57" s="39"/>
      <c r="H57" s="40">
        <f t="shared" si="6"/>
        <v>0</v>
      </c>
      <c r="I57" s="41"/>
    </row>
    <row r="58" spans="1:9" ht="31.5" x14ac:dyDescent="0.25">
      <c r="A58" s="34" t="s">
        <v>97</v>
      </c>
      <c r="B58" s="35" t="s">
        <v>98</v>
      </c>
      <c r="C58" s="36" t="s">
        <v>61</v>
      </c>
      <c r="D58" s="36">
        <v>526</v>
      </c>
      <c r="E58" s="37"/>
      <c r="F58" s="38">
        <f t="shared" si="0"/>
        <v>-526</v>
      </c>
      <c r="G58" s="39"/>
      <c r="H58" s="40">
        <f t="shared" si="6"/>
        <v>0</v>
      </c>
      <c r="I58" s="41"/>
    </row>
    <row r="59" spans="1:9" ht="16.5" x14ac:dyDescent="0.25">
      <c r="A59" s="34" t="s">
        <v>99</v>
      </c>
      <c r="B59" s="35" t="s">
        <v>100</v>
      </c>
      <c r="C59" s="36" t="s">
        <v>61</v>
      </c>
      <c r="D59" s="36">
        <v>5310</v>
      </c>
      <c r="E59" s="37"/>
      <c r="F59" s="38">
        <f t="shared" si="0"/>
        <v>-5310</v>
      </c>
      <c r="G59" s="39"/>
      <c r="H59" s="40">
        <f t="shared" si="6"/>
        <v>0</v>
      </c>
      <c r="I59" s="41"/>
    </row>
    <row r="60" spans="1:9" ht="31.5" x14ac:dyDescent="0.25">
      <c r="A60" s="34" t="s">
        <v>101</v>
      </c>
      <c r="B60" s="35" t="s">
        <v>102</v>
      </c>
      <c r="C60" s="36" t="s">
        <v>61</v>
      </c>
      <c r="D60" s="36">
        <v>123</v>
      </c>
      <c r="E60" s="37"/>
      <c r="F60" s="38">
        <f t="shared" si="0"/>
        <v>-123</v>
      </c>
      <c r="G60" s="39"/>
      <c r="H60" s="40">
        <f t="shared" si="6"/>
        <v>0</v>
      </c>
      <c r="I60" s="41"/>
    </row>
    <row r="61" spans="1:9" ht="31.5" x14ac:dyDescent="0.25">
      <c r="A61" s="34" t="s">
        <v>103</v>
      </c>
      <c r="B61" s="35" t="s">
        <v>104</v>
      </c>
      <c r="C61" s="36" t="s">
        <v>61</v>
      </c>
      <c r="D61" s="36">
        <v>1746</v>
      </c>
      <c r="E61" s="37"/>
      <c r="F61" s="38">
        <f t="shared" si="0"/>
        <v>-1746</v>
      </c>
      <c r="G61" s="39"/>
      <c r="H61" s="40">
        <f t="shared" si="6"/>
        <v>0</v>
      </c>
      <c r="I61" s="41"/>
    </row>
    <row r="62" spans="1:9" ht="16.5" x14ac:dyDescent="0.25">
      <c r="A62" s="34" t="s">
        <v>105</v>
      </c>
      <c r="B62" s="35" t="s">
        <v>106</v>
      </c>
      <c r="C62" s="36" t="s">
        <v>61</v>
      </c>
      <c r="D62" s="36">
        <v>543</v>
      </c>
      <c r="E62" s="37"/>
      <c r="F62" s="38">
        <f t="shared" si="0"/>
        <v>-543</v>
      </c>
      <c r="G62" s="39"/>
      <c r="H62" s="40">
        <f t="shared" si="6"/>
        <v>0</v>
      </c>
      <c r="I62" s="41"/>
    </row>
    <row r="63" spans="1:9" ht="78.75" x14ac:dyDescent="0.25">
      <c r="A63" s="34" t="s">
        <v>107</v>
      </c>
      <c r="B63" s="35" t="s">
        <v>108</v>
      </c>
      <c r="C63" s="36" t="s">
        <v>61</v>
      </c>
      <c r="D63" s="36">
        <v>142</v>
      </c>
      <c r="E63" s="37"/>
      <c r="F63" s="38">
        <f t="shared" si="0"/>
        <v>-142</v>
      </c>
      <c r="G63" s="39"/>
      <c r="H63" s="40">
        <f t="shared" si="6"/>
        <v>0</v>
      </c>
      <c r="I63" s="41"/>
    </row>
    <row r="64" spans="1:9" ht="31.5" x14ac:dyDescent="0.25">
      <c r="A64" s="34" t="s">
        <v>109</v>
      </c>
      <c r="B64" s="35" t="s">
        <v>110</v>
      </c>
      <c r="C64" s="36" t="s">
        <v>61</v>
      </c>
      <c r="D64" s="36">
        <v>50</v>
      </c>
      <c r="E64" s="37"/>
      <c r="F64" s="38">
        <f t="shared" si="0"/>
        <v>-50</v>
      </c>
      <c r="G64" s="39"/>
      <c r="H64" s="40">
        <f t="shared" si="6"/>
        <v>0</v>
      </c>
      <c r="I64" s="41"/>
    </row>
    <row r="65" spans="1:9" ht="31.5" x14ac:dyDescent="0.25">
      <c r="A65" s="34" t="s">
        <v>111</v>
      </c>
      <c r="B65" s="35" t="s">
        <v>112</v>
      </c>
      <c r="C65" s="36" t="s">
        <v>61</v>
      </c>
      <c r="D65" s="36">
        <v>50</v>
      </c>
      <c r="E65" s="37"/>
      <c r="F65" s="38">
        <f t="shared" si="0"/>
        <v>-50</v>
      </c>
      <c r="G65" s="39"/>
      <c r="H65" s="40">
        <f t="shared" si="6"/>
        <v>0</v>
      </c>
      <c r="I65" s="41"/>
    </row>
    <row r="66" spans="1:9" ht="31.5" x14ac:dyDescent="0.25">
      <c r="A66" s="34" t="s">
        <v>113</v>
      </c>
      <c r="B66" s="35" t="s">
        <v>114</v>
      </c>
      <c r="C66" s="36" t="s">
        <v>61</v>
      </c>
      <c r="D66" s="36">
        <v>50</v>
      </c>
      <c r="E66" s="37"/>
      <c r="F66" s="38">
        <f t="shared" si="0"/>
        <v>-50</v>
      </c>
      <c r="G66" s="39"/>
      <c r="H66" s="40">
        <f t="shared" si="6"/>
        <v>0</v>
      </c>
      <c r="I66" s="41"/>
    </row>
    <row r="67" spans="1:9" ht="31.5" x14ac:dyDescent="0.25">
      <c r="A67" s="34" t="s">
        <v>115</v>
      </c>
      <c r="B67" s="35" t="s">
        <v>116</v>
      </c>
      <c r="C67" s="36" t="s">
        <v>61</v>
      </c>
      <c r="D67" s="36">
        <v>50</v>
      </c>
      <c r="E67" s="37"/>
      <c r="F67" s="38">
        <f t="shared" si="0"/>
        <v>-50</v>
      </c>
      <c r="G67" s="39"/>
      <c r="H67" s="40">
        <f t="shared" si="6"/>
        <v>0</v>
      </c>
      <c r="I67" s="41"/>
    </row>
    <row r="68" spans="1:9" ht="16.5" x14ac:dyDescent="0.25">
      <c r="A68" s="34" t="s">
        <v>117</v>
      </c>
      <c r="B68" s="35" t="s">
        <v>118</v>
      </c>
      <c r="C68" s="36" t="s">
        <v>61</v>
      </c>
      <c r="D68" s="36">
        <v>227</v>
      </c>
      <c r="E68" s="37"/>
      <c r="F68" s="38">
        <f t="shared" si="0"/>
        <v>-227</v>
      </c>
      <c r="G68" s="39"/>
      <c r="H68" s="40">
        <f t="shared" si="6"/>
        <v>0</v>
      </c>
      <c r="I68" s="41"/>
    </row>
    <row r="69" spans="1:9" ht="31.5" x14ac:dyDescent="0.25">
      <c r="A69" s="34" t="s">
        <v>119</v>
      </c>
      <c r="B69" s="35" t="s">
        <v>120</v>
      </c>
      <c r="C69" s="36" t="s">
        <v>61</v>
      </c>
      <c r="D69" s="36">
        <v>27</v>
      </c>
      <c r="E69" s="37"/>
      <c r="F69" s="38">
        <f t="shared" si="0"/>
        <v>-27</v>
      </c>
      <c r="G69" s="39"/>
      <c r="H69" s="40">
        <f t="shared" si="6"/>
        <v>0</v>
      </c>
      <c r="I69" s="41"/>
    </row>
    <row r="70" spans="1:9" ht="16.5" x14ac:dyDescent="0.25">
      <c r="A70" s="34" t="s">
        <v>121</v>
      </c>
      <c r="B70" s="35" t="s">
        <v>122</v>
      </c>
      <c r="C70" s="36" t="s">
        <v>61</v>
      </c>
      <c r="D70" s="36">
        <v>33</v>
      </c>
      <c r="E70" s="37"/>
      <c r="F70" s="38">
        <f t="shared" si="0"/>
        <v>-33</v>
      </c>
      <c r="G70" s="39"/>
      <c r="H70" s="40">
        <f t="shared" si="6"/>
        <v>0</v>
      </c>
      <c r="I70" s="41"/>
    </row>
    <row r="71" spans="1:9" ht="31.5" x14ac:dyDescent="0.25">
      <c r="A71" s="34" t="s">
        <v>123</v>
      </c>
      <c r="B71" s="35" t="s">
        <v>124</v>
      </c>
      <c r="C71" s="36" t="s">
        <v>61</v>
      </c>
      <c r="D71" s="36">
        <v>99</v>
      </c>
      <c r="E71" s="37"/>
      <c r="F71" s="38">
        <f t="shared" si="0"/>
        <v>-99</v>
      </c>
      <c r="G71" s="39"/>
      <c r="H71" s="40">
        <f t="shared" si="6"/>
        <v>0</v>
      </c>
      <c r="I71" s="41"/>
    </row>
    <row r="72" spans="1:9" ht="16.5" x14ac:dyDescent="0.25">
      <c r="A72" s="26"/>
      <c r="B72" s="27" t="s">
        <v>125</v>
      </c>
      <c r="C72" s="66">
        <f>SUM(D73:D75)</f>
        <v>150</v>
      </c>
      <c r="D72" s="28"/>
      <c r="E72" s="29"/>
      <c r="F72" s="38">
        <f t="shared" si="0"/>
        <v>0</v>
      </c>
      <c r="G72" s="31"/>
      <c r="H72" s="32"/>
      <c r="I72" s="33"/>
    </row>
    <row r="73" spans="1:9" ht="16.5" x14ac:dyDescent="0.25">
      <c r="A73" s="34" t="s">
        <v>126</v>
      </c>
      <c r="B73" s="35" t="s">
        <v>127</v>
      </c>
      <c r="C73" s="36" t="s">
        <v>61</v>
      </c>
      <c r="D73" s="36">
        <v>120</v>
      </c>
      <c r="E73" s="37"/>
      <c r="F73" s="38">
        <f t="shared" si="0"/>
        <v>-120</v>
      </c>
      <c r="G73" s="39"/>
      <c r="H73" s="40">
        <f t="shared" ref="H73:H75" si="7">G73*E73</f>
        <v>0</v>
      </c>
      <c r="I73" s="41"/>
    </row>
    <row r="74" spans="1:9" ht="16.5" x14ac:dyDescent="0.25">
      <c r="A74" s="34" t="s">
        <v>128</v>
      </c>
      <c r="B74" s="35" t="s">
        <v>129</v>
      </c>
      <c r="C74" s="36" t="s">
        <v>61</v>
      </c>
      <c r="D74" s="36">
        <v>20</v>
      </c>
      <c r="E74" s="37"/>
      <c r="F74" s="38">
        <f t="shared" si="0"/>
        <v>-20</v>
      </c>
      <c r="G74" s="39"/>
      <c r="H74" s="40">
        <f t="shared" si="7"/>
        <v>0</v>
      </c>
      <c r="I74" s="41"/>
    </row>
    <row r="75" spans="1:9" ht="16.5" x14ac:dyDescent="0.25">
      <c r="A75" s="34" t="s">
        <v>130</v>
      </c>
      <c r="B75" s="35" t="s">
        <v>131</v>
      </c>
      <c r="C75" s="36" t="s">
        <v>61</v>
      </c>
      <c r="D75" s="36">
        <v>10</v>
      </c>
      <c r="E75" s="37"/>
      <c r="F75" s="38">
        <f t="shared" si="0"/>
        <v>-10</v>
      </c>
      <c r="G75" s="39"/>
      <c r="H75" s="40">
        <f t="shared" si="7"/>
        <v>0</v>
      </c>
      <c r="I75" s="41"/>
    </row>
    <row r="76" spans="1:9" ht="16.5" x14ac:dyDescent="0.25">
      <c r="A76" s="26"/>
      <c r="B76" s="56" t="s">
        <v>132</v>
      </c>
      <c r="C76" s="66">
        <f>SUM(D77:D79)</f>
        <v>941</v>
      </c>
      <c r="D76" s="28"/>
      <c r="E76" s="29"/>
      <c r="F76" s="38">
        <f t="shared" si="0"/>
        <v>0</v>
      </c>
      <c r="G76" s="31"/>
      <c r="H76" s="32"/>
      <c r="I76" s="33"/>
    </row>
    <row r="77" spans="1:9" ht="110.25" x14ac:dyDescent="0.25">
      <c r="A77" s="34" t="s">
        <v>133</v>
      </c>
      <c r="B77" s="35" t="s">
        <v>134</v>
      </c>
      <c r="C77" s="36" t="s">
        <v>61</v>
      </c>
      <c r="D77" s="36">
        <v>306</v>
      </c>
      <c r="E77" s="37"/>
      <c r="F77" s="38">
        <f t="shared" si="0"/>
        <v>-306</v>
      </c>
      <c r="G77" s="39"/>
      <c r="H77" s="40">
        <f t="shared" si="1"/>
        <v>0</v>
      </c>
      <c r="I77" s="41"/>
    </row>
    <row r="78" spans="1:9" ht="63" x14ac:dyDescent="0.25">
      <c r="A78" s="34" t="s">
        <v>135</v>
      </c>
      <c r="B78" s="35" t="s">
        <v>136</v>
      </c>
      <c r="C78" s="36" t="s">
        <v>61</v>
      </c>
      <c r="D78" s="36">
        <v>545</v>
      </c>
      <c r="E78" s="37"/>
      <c r="F78" s="38">
        <f t="shared" si="0"/>
        <v>-545</v>
      </c>
      <c r="G78" s="39"/>
      <c r="H78" s="40">
        <f t="shared" si="1"/>
        <v>0</v>
      </c>
      <c r="I78" s="41"/>
    </row>
    <row r="79" spans="1:9" ht="31.5" x14ac:dyDescent="0.25">
      <c r="A79" s="34" t="s">
        <v>137</v>
      </c>
      <c r="B79" s="35" t="s">
        <v>138</v>
      </c>
      <c r="C79" s="36" t="s">
        <v>61</v>
      </c>
      <c r="D79" s="36">
        <v>90</v>
      </c>
      <c r="E79" s="37"/>
      <c r="F79" s="38">
        <f t="shared" si="0"/>
        <v>-90</v>
      </c>
      <c r="G79" s="39"/>
      <c r="H79" s="40">
        <f t="shared" si="1"/>
        <v>0</v>
      </c>
      <c r="I79" s="41"/>
    </row>
    <row r="80" spans="1:9" ht="16.5" x14ac:dyDescent="0.25">
      <c r="A80" s="26"/>
      <c r="B80" s="27" t="s">
        <v>139</v>
      </c>
      <c r="C80" s="66">
        <f>SUM(D81:D90)</f>
        <v>1472</v>
      </c>
      <c r="D80" s="28"/>
      <c r="E80" s="29"/>
      <c r="F80" s="29"/>
      <c r="G80" s="31"/>
      <c r="H80" s="32"/>
      <c r="I80" s="33"/>
    </row>
    <row r="81" spans="1:9" ht="141.75" x14ac:dyDescent="0.25">
      <c r="A81" s="34" t="s">
        <v>140</v>
      </c>
      <c r="B81" s="35" t="s">
        <v>141</v>
      </c>
      <c r="C81" s="36" t="s">
        <v>61</v>
      </c>
      <c r="D81" s="36">
        <v>32</v>
      </c>
      <c r="E81" s="37"/>
      <c r="F81" s="38">
        <f t="shared" si="0"/>
        <v>-32</v>
      </c>
      <c r="G81" s="39"/>
      <c r="H81" s="40">
        <f t="shared" si="1"/>
        <v>0</v>
      </c>
      <c r="I81" s="41"/>
    </row>
    <row r="82" spans="1:9" ht="47.25" x14ac:dyDescent="0.25">
      <c r="A82" s="34" t="s">
        <v>142</v>
      </c>
      <c r="B82" s="35" t="s">
        <v>143</v>
      </c>
      <c r="C82" s="36" t="s">
        <v>61</v>
      </c>
      <c r="D82" s="36">
        <v>333</v>
      </c>
      <c r="E82" s="37"/>
      <c r="F82" s="38">
        <f t="shared" si="0"/>
        <v>-333</v>
      </c>
      <c r="G82" s="39"/>
      <c r="H82" s="40">
        <f t="shared" si="1"/>
        <v>0</v>
      </c>
      <c r="I82" s="41"/>
    </row>
    <row r="83" spans="1:9" ht="47.25" x14ac:dyDescent="0.25">
      <c r="A83" s="34" t="s">
        <v>144</v>
      </c>
      <c r="B83" s="35" t="s">
        <v>145</v>
      </c>
      <c r="C83" s="36" t="s">
        <v>61</v>
      </c>
      <c r="D83" s="36">
        <v>149</v>
      </c>
      <c r="E83" s="37"/>
      <c r="F83" s="38">
        <f t="shared" si="0"/>
        <v>-149</v>
      </c>
      <c r="G83" s="39"/>
      <c r="H83" s="40">
        <f t="shared" si="1"/>
        <v>0</v>
      </c>
      <c r="I83" s="41"/>
    </row>
    <row r="84" spans="1:9" ht="47.25" x14ac:dyDescent="0.25">
      <c r="A84" s="34" t="s">
        <v>146</v>
      </c>
      <c r="B84" s="35" t="s">
        <v>147</v>
      </c>
      <c r="C84" s="36" t="s">
        <v>61</v>
      </c>
      <c r="D84" s="36">
        <v>338</v>
      </c>
      <c r="E84" s="37"/>
      <c r="F84" s="38">
        <f t="shared" si="0"/>
        <v>-338</v>
      </c>
      <c r="G84" s="39"/>
      <c r="H84" s="40">
        <f t="shared" si="1"/>
        <v>0</v>
      </c>
      <c r="I84" s="41"/>
    </row>
    <row r="85" spans="1:9" ht="47.25" x14ac:dyDescent="0.25">
      <c r="A85" s="34" t="s">
        <v>148</v>
      </c>
      <c r="B85" s="35" t="s">
        <v>149</v>
      </c>
      <c r="C85" s="36" t="s">
        <v>61</v>
      </c>
      <c r="D85" s="36">
        <v>44</v>
      </c>
      <c r="E85" s="37"/>
      <c r="F85" s="38">
        <f t="shared" si="0"/>
        <v>-44</v>
      </c>
      <c r="G85" s="39"/>
      <c r="H85" s="40">
        <f t="shared" si="1"/>
        <v>0</v>
      </c>
      <c r="I85" s="41"/>
    </row>
    <row r="86" spans="1:9" ht="47.25" x14ac:dyDescent="0.25">
      <c r="A86" s="34" t="s">
        <v>150</v>
      </c>
      <c r="B86" s="35" t="s">
        <v>151</v>
      </c>
      <c r="C86" s="36" t="s">
        <v>61</v>
      </c>
      <c r="D86" s="36">
        <v>81</v>
      </c>
      <c r="E86" s="37"/>
      <c r="F86" s="38">
        <f t="shared" si="0"/>
        <v>-81</v>
      </c>
      <c r="G86" s="39"/>
      <c r="H86" s="40">
        <f t="shared" si="1"/>
        <v>0</v>
      </c>
      <c r="I86" s="41"/>
    </row>
    <row r="87" spans="1:9" ht="47.25" x14ac:dyDescent="0.25">
      <c r="A87" s="34" t="s">
        <v>152</v>
      </c>
      <c r="B87" s="35" t="s">
        <v>153</v>
      </c>
      <c r="C87" s="36" t="s">
        <v>61</v>
      </c>
      <c r="D87" s="36">
        <v>190</v>
      </c>
      <c r="E87" s="37"/>
      <c r="F87" s="38">
        <f t="shared" si="0"/>
        <v>-190</v>
      </c>
      <c r="G87" s="39"/>
      <c r="H87" s="40">
        <f t="shared" si="1"/>
        <v>0</v>
      </c>
      <c r="I87" s="41"/>
    </row>
    <row r="88" spans="1:9" ht="47.25" x14ac:dyDescent="0.25">
      <c r="A88" s="34" t="s">
        <v>154</v>
      </c>
      <c r="B88" s="35" t="s">
        <v>155</v>
      </c>
      <c r="C88" s="36" t="s">
        <v>61</v>
      </c>
      <c r="D88" s="36">
        <v>21</v>
      </c>
      <c r="E88" s="37"/>
      <c r="F88" s="38">
        <f t="shared" si="0"/>
        <v>-21</v>
      </c>
      <c r="G88" s="39"/>
      <c r="H88" s="40">
        <f t="shared" si="1"/>
        <v>0</v>
      </c>
      <c r="I88" s="41"/>
    </row>
    <row r="89" spans="1:9" ht="47.25" x14ac:dyDescent="0.25">
      <c r="A89" s="34" t="s">
        <v>156</v>
      </c>
      <c r="B89" s="35" t="s">
        <v>157</v>
      </c>
      <c r="C89" s="36" t="s">
        <v>61</v>
      </c>
      <c r="D89" s="36">
        <v>62</v>
      </c>
      <c r="E89" s="37"/>
      <c r="F89" s="38">
        <f t="shared" si="0"/>
        <v>-62</v>
      </c>
      <c r="G89" s="39"/>
      <c r="H89" s="40">
        <f t="shared" si="1"/>
        <v>0</v>
      </c>
      <c r="I89" s="41"/>
    </row>
    <row r="90" spans="1:9" ht="47.25" x14ac:dyDescent="0.25">
      <c r="A90" s="34" t="s">
        <v>158</v>
      </c>
      <c r="B90" s="35" t="s">
        <v>159</v>
      </c>
      <c r="C90" s="36" t="s">
        <v>61</v>
      </c>
      <c r="D90" s="36">
        <v>222</v>
      </c>
      <c r="E90" s="37"/>
      <c r="F90" s="38">
        <f t="shared" si="0"/>
        <v>-222</v>
      </c>
      <c r="G90" s="39"/>
      <c r="H90" s="40">
        <f t="shared" si="1"/>
        <v>0</v>
      </c>
      <c r="I90" s="41"/>
    </row>
    <row r="91" spans="1:9" ht="16.5" x14ac:dyDescent="0.25">
      <c r="A91" s="26"/>
      <c r="B91" s="27" t="s">
        <v>160</v>
      </c>
      <c r="C91" s="66">
        <f>D92</f>
        <v>140</v>
      </c>
      <c r="D91" s="28"/>
      <c r="E91" s="29"/>
      <c r="F91" s="30"/>
      <c r="G91" s="31"/>
      <c r="H91" s="32"/>
      <c r="I91" s="33"/>
    </row>
    <row r="92" spans="1:9" ht="141.75" x14ac:dyDescent="0.25">
      <c r="A92" s="34" t="s">
        <v>161</v>
      </c>
      <c r="B92" s="35" t="s">
        <v>162</v>
      </c>
      <c r="C92" s="36" t="s">
        <v>61</v>
      </c>
      <c r="D92" s="36">
        <v>140</v>
      </c>
      <c r="E92" s="37"/>
      <c r="F92" s="38">
        <f t="shared" si="0"/>
        <v>-140</v>
      </c>
      <c r="G92" s="39"/>
      <c r="H92" s="40">
        <f t="shared" si="1"/>
        <v>0</v>
      </c>
      <c r="I92" s="41"/>
    </row>
    <row r="93" spans="1:9" ht="16.5" x14ac:dyDescent="0.25">
      <c r="A93" s="26"/>
      <c r="B93" s="56" t="s">
        <v>163</v>
      </c>
      <c r="C93" s="66">
        <f>SUM(D94:D96)</f>
        <v>2200</v>
      </c>
      <c r="D93" s="28"/>
      <c r="E93" s="29"/>
      <c r="F93" s="30"/>
      <c r="G93" s="31"/>
      <c r="H93" s="32"/>
      <c r="I93" s="33"/>
    </row>
    <row r="94" spans="1:9" ht="31.5" x14ac:dyDescent="0.25">
      <c r="A94" s="34" t="s">
        <v>164</v>
      </c>
      <c r="B94" s="35" t="s">
        <v>165</v>
      </c>
      <c r="C94" s="36" t="s">
        <v>61</v>
      </c>
      <c r="D94" s="36">
        <v>350</v>
      </c>
      <c r="E94" s="37"/>
      <c r="F94" s="38">
        <f t="shared" si="0"/>
        <v>-350</v>
      </c>
      <c r="G94" s="39"/>
      <c r="H94" s="40">
        <f t="shared" si="1"/>
        <v>0</v>
      </c>
      <c r="I94" s="41"/>
    </row>
    <row r="95" spans="1:9" ht="31.5" x14ac:dyDescent="0.25">
      <c r="A95" s="34" t="s">
        <v>166</v>
      </c>
      <c r="B95" s="35" t="s">
        <v>167</v>
      </c>
      <c r="C95" s="36" t="s">
        <v>61</v>
      </c>
      <c r="D95" s="36">
        <v>1500</v>
      </c>
      <c r="E95" s="37"/>
      <c r="F95" s="38">
        <f t="shared" si="0"/>
        <v>-1500</v>
      </c>
      <c r="G95" s="39"/>
      <c r="H95" s="40">
        <f t="shared" si="1"/>
        <v>0</v>
      </c>
      <c r="I95" s="41"/>
    </row>
    <row r="96" spans="1:9" ht="31.5" x14ac:dyDescent="0.25">
      <c r="A96" s="34" t="s">
        <v>168</v>
      </c>
      <c r="B96" s="35" t="s">
        <v>169</v>
      </c>
      <c r="C96" s="36" t="s">
        <v>61</v>
      </c>
      <c r="D96" s="36">
        <v>350</v>
      </c>
      <c r="E96" s="37"/>
      <c r="F96" s="38">
        <f t="shared" si="0"/>
        <v>-350</v>
      </c>
      <c r="G96" s="39"/>
      <c r="H96" s="40">
        <f t="shared" si="1"/>
        <v>0</v>
      </c>
      <c r="I96" s="41"/>
    </row>
    <row r="97" spans="1:9" ht="16.5" x14ac:dyDescent="0.25">
      <c r="A97" s="42" t="s">
        <v>33</v>
      </c>
      <c r="B97" s="43" t="s">
        <v>34</v>
      </c>
      <c r="C97" s="44"/>
      <c r="D97" s="45"/>
      <c r="E97" s="46"/>
      <c r="F97" s="46"/>
      <c r="G97" s="47"/>
      <c r="H97" s="47"/>
      <c r="I97" s="48"/>
    </row>
    <row r="98" spans="1:9" ht="25.5" x14ac:dyDescent="0.25">
      <c r="A98" s="34"/>
      <c r="B98" s="49" t="s">
        <v>35</v>
      </c>
      <c r="C98" s="50" t="s">
        <v>36</v>
      </c>
      <c r="D98" s="51"/>
      <c r="E98" s="51"/>
      <c r="F98" s="51"/>
      <c r="G98" s="52"/>
      <c r="H98" s="53">
        <v>0</v>
      </c>
      <c r="I98" s="54"/>
    </row>
    <row r="99" spans="1:9" ht="18" x14ac:dyDescent="0.25">
      <c r="A99" s="19" t="s">
        <v>170</v>
      </c>
      <c r="B99" s="20" t="s">
        <v>171</v>
      </c>
      <c r="C99" s="21"/>
      <c r="D99" s="21"/>
      <c r="E99" s="21"/>
      <c r="F99" s="22"/>
      <c r="G99" s="23"/>
      <c r="H99" s="55">
        <f>SUM(H101:H127)</f>
        <v>0</v>
      </c>
      <c r="I99" s="25"/>
    </row>
    <row r="100" spans="1:9" ht="16.5" x14ac:dyDescent="0.25">
      <c r="A100" s="26"/>
      <c r="B100" s="27" t="s">
        <v>172</v>
      </c>
      <c r="C100" s="28"/>
      <c r="D100" s="28"/>
      <c r="E100" s="29"/>
      <c r="F100" s="30"/>
      <c r="G100" s="31"/>
      <c r="H100" s="32"/>
      <c r="I100" s="33"/>
    </row>
    <row r="101" spans="1:9" ht="48" customHeight="1" x14ac:dyDescent="0.25">
      <c r="A101" s="26" t="s">
        <v>173</v>
      </c>
      <c r="B101" s="35" t="s">
        <v>174</v>
      </c>
      <c r="C101" s="28" t="s">
        <v>36</v>
      </c>
      <c r="D101" s="28">
        <v>1</v>
      </c>
      <c r="E101" s="37"/>
      <c r="F101" s="38">
        <f t="shared" si="0"/>
        <v>-1</v>
      </c>
      <c r="G101" s="39"/>
      <c r="H101" s="40">
        <f t="shared" si="1"/>
        <v>0</v>
      </c>
      <c r="I101" s="33"/>
    </row>
    <row r="102" spans="1:9" ht="189" x14ac:dyDescent="0.25">
      <c r="A102" s="34" t="s">
        <v>175</v>
      </c>
      <c r="B102" s="35" t="s">
        <v>176</v>
      </c>
      <c r="C102" s="36"/>
      <c r="D102" s="36"/>
      <c r="E102" s="37"/>
      <c r="F102" s="38">
        <f t="shared" si="0"/>
        <v>0</v>
      </c>
      <c r="G102" s="39"/>
      <c r="H102" s="40">
        <f t="shared" si="1"/>
        <v>0</v>
      </c>
      <c r="I102" s="41"/>
    </row>
    <row r="103" spans="1:9" ht="16.5" x14ac:dyDescent="0.25">
      <c r="A103" s="26"/>
      <c r="B103" s="27" t="s">
        <v>177</v>
      </c>
      <c r="C103" s="28"/>
      <c r="D103" s="28"/>
      <c r="E103" s="29"/>
      <c r="F103" s="30"/>
      <c r="G103" s="31"/>
      <c r="H103" s="32"/>
      <c r="I103" s="33"/>
    </row>
    <row r="104" spans="1:9" ht="78.75" x14ac:dyDescent="0.25">
      <c r="A104" s="34" t="s">
        <v>175</v>
      </c>
      <c r="B104" s="35" t="s">
        <v>178</v>
      </c>
      <c r="C104" s="36" t="s">
        <v>32</v>
      </c>
      <c r="D104" s="36">
        <v>571.5</v>
      </c>
      <c r="E104" s="37"/>
      <c r="F104" s="38">
        <f t="shared" si="0"/>
        <v>-571.5</v>
      </c>
      <c r="G104" s="39"/>
      <c r="H104" s="40">
        <f t="shared" si="1"/>
        <v>0</v>
      </c>
      <c r="I104" s="41" t="s">
        <v>179</v>
      </c>
    </row>
    <row r="105" spans="1:9" ht="31.5" x14ac:dyDescent="0.25">
      <c r="A105" s="34" t="s">
        <v>180</v>
      </c>
      <c r="B105" s="35" t="s">
        <v>181</v>
      </c>
      <c r="C105" s="36" t="s">
        <v>32</v>
      </c>
      <c r="D105" s="36">
        <v>350.7</v>
      </c>
      <c r="E105" s="37"/>
      <c r="F105" s="38">
        <f t="shared" si="0"/>
        <v>-350.7</v>
      </c>
      <c r="G105" s="39"/>
      <c r="H105" s="40">
        <f t="shared" si="1"/>
        <v>0</v>
      </c>
      <c r="I105" s="41"/>
    </row>
    <row r="106" spans="1:9" ht="16.5" x14ac:dyDescent="0.25">
      <c r="A106" s="34" t="s">
        <v>182</v>
      </c>
      <c r="B106" s="35" t="s">
        <v>183</v>
      </c>
      <c r="C106" s="36" t="s">
        <v>184</v>
      </c>
      <c r="D106" s="36">
        <v>231</v>
      </c>
      <c r="E106" s="37"/>
      <c r="F106" s="38">
        <f t="shared" si="0"/>
        <v>-231</v>
      </c>
      <c r="G106" s="39"/>
      <c r="H106" s="40">
        <f t="shared" si="1"/>
        <v>0</v>
      </c>
      <c r="I106" s="41"/>
    </row>
    <row r="107" spans="1:9" ht="47.25" x14ac:dyDescent="0.25">
      <c r="A107" s="34" t="s">
        <v>185</v>
      </c>
      <c r="B107" s="35" t="s">
        <v>186</v>
      </c>
      <c r="C107" s="36" t="s">
        <v>61</v>
      </c>
      <c r="D107" s="36">
        <v>76</v>
      </c>
      <c r="E107" s="37"/>
      <c r="F107" s="38">
        <f t="shared" si="0"/>
        <v>-76</v>
      </c>
      <c r="G107" s="39"/>
      <c r="H107" s="40">
        <f t="shared" si="1"/>
        <v>0</v>
      </c>
      <c r="I107" s="41"/>
    </row>
    <row r="108" spans="1:9" ht="47.25" x14ac:dyDescent="0.25">
      <c r="A108" s="34" t="s">
        <v>187</v>
      </c>
      <c r="B108" s="35" t="s">
        <v>188</v>
      </c>
      <c r="C108" s="36" t="s">
        <v>61</v>
      </c>
      <c r="D108" s="36">
        <v>9</v>
      </c>
      <c r="E108" s="37"/>
      <c r="F108" s="38">
        <f t="shared" si="0"/>
        <v>-9</v>
      </c>
      <c r="G108" s="39"/>
      <c r="H108" s="40">
        <f t="shared" si="1"/>
        <v>0</v>
      </c>
      <c r="I108" s="41" t="s">
        <v>189</v>
      </c>
    </row>
    <row r="109" spans="1:9" ht="16.5" x14ac:dyDescent="0.25">
      <c r="A109" s="26"/>
      <c r="B109" s="27" t="s">
        <v>190</v>
      </c>
      <c r="C109" s="28"/>
      <c r="D109" s="28"/>
      <c r="E109" s="29"/>
      <c r="F109" s="30"/>
      <c r="G109" s="31"/>
      <c r="H109" s="32"/>
      <c r="I109" s="33"/>
    </row>
    <row r="110" spans="1:9" ht="78.75" x14ac:dyDescent="0.25">
      <c r="A110" s="34" t="s">
        <v>191</v>
      </c>
      <c r="B110" s="35" t="s">
        <v>178</v>
      </c>
      <c r="C110" s="36" t="s">
        <v>32</v>
      </c>
      <c r="D110" s="36">
        <v>70.5</v>
      </c>
      <c r="E110" s="37"/>
      <c r="F110" s="38">
        <f t="shared" si="0"/>
        <v>-70.5</v>
      </c>
      <c r="G110" s="39"/>
      <c r="H110" s="40">
        <f t="shared" si="1"/>
        <v>0</v>
      </c>
      <c r="I110" s="41"/>
    </row>
    <row r="111" spans="1:9" ht="31.5" x14ac:dyDescent="0.25">
      <c r="A111" s="34" t="s">
        <v>192</v>
      </c>
      <c r="B111" s="35" t="s">
        <v>193</v>
      </c>
      <c r="C111" s="36" t="s">
        <v>32</v>
      </c>
      <c r="D111" s="36">
        <v>70.5</v>
      </c>
      <c r="E111" s="37"/>
      <c r="F111" s="38">
        <f t="shared" si="0"/>
        <v>-70.5</v>
      </c>
      <c r="G111" s="39"/>
      <c r="H111" s="40">
        <f t="shared" si="1"/>
        <v>0</v>
      </c>
      <c r="I111" s="41" t="s">
        <v>194</v>
      </c>
    </row>
    <row r="112" spans="1:9" ht="16.5" x14ac:dyDescent="0.25">
      <c r="A112" s="34" t="s">
        <v>195</v>
      </c>
      <c r="B112" s="35" t="s">
        <v>196</v>
      </c>
      <c r="C112" s="36" t="s">
        <v>32</v>
      </c>
      <c r="D112" s="36">
        <v>70.5</v>
      </c>
      <c r="E112" s="37"/>
      <c r="F112" s="38">
        <f t="shared" si="0"/>
        <v>-70.5</v>
      </c>
      <c r="G112" s="39"/>
      <c r="H112" s="40">
        <f t="shared" si="1"/>
        <v>0</v>
      </c>
      <c r="I112" s="41"/>
    </row>
    <row r="113" spans="1:9" ht="31.5" x14ac:dyDescent="0.25">
      <c r="A113" s="34" t="s">
        <v>197</v>
      </c>
      <c r="B113" s="35" t="s">
        <v>198</v>
      </c>
      <c r="C113" s="36" t="s">
        <v>32</v>
      </c>
      <c r="D113" s="36">
        <v>70.5</v>
      </c>
      <c r="E113" s="37"/>
      <c r="F113" s="38">
        <f t="shared" si="0"/>
        <v>-70.5</v>
      </c>
      <c r="G113" s="39"/>
      <c r="H113" s="40">
        <f t="shared" si="1"/>
        <v>0</v>
      </c>
      <c r="I113" s="41"/>
    </row>
    <row r="114" spans="1:9" ht="16.5" x14ac:dyDescent="0.25">
      <c r="A114" s="26"/>
      <c r="B114" s="27" t="s">
        <v>199</v>
      </c>
      <c r="C114" s="28"/>
      <c r="D114" s="28"/>
      <c r="E114" s="29"/>
      <c r="F114" s="30"/>
      <c r="G114" s="31"/>
      <c r="H114" s="32"/>
      <c r="I114" s="33"/>
    </row>
    <row r="115" spans="1:9" ht="31.5" x14ac:dyDescent="0.25">
      <c r="A115" s="34" t="s">
        <v>200</v>
      </c>
      <c r="B115" s="35" t="s">
        <v>193</v>
      </c>
      <c r="C115" s="36" t="s">
        <v>32</v>
      </c>
      <c r="D115" s="36">
        <v>311.10000000000002</v>
      </c>
      <c r="E115" s="37"/>
      <c r="F115" s="38">
        <f t="shared" si="0"/>
        <v>-311.10000000000002</v>
      </c>
      <c r="G115" s="39"/>
      <c r="H115" s="40">
        <f t="shared" si="1"/>
        <v>0</v>
      </c>
      <c r="I115" s="41" t="s">
        <v>194</v>
      </c>
    </row>
    <row r="116" spans="1:9" ht="16.5" x14ac:dyDescent="0.25">
      <c r="A116" s="34" t="s">
        <v>201</v>
      </c>
      <c r="B116" s="35" t="s">
        <v>196</v>
      </c>
      <c r="C116" s="36" t="s">
        <v>32</v>
      </c>
      <c r="D116" s="36">
        <v>311.10000000000002</v>
      </c>
      <c r="E116" s="37"/>
      <c r="F116" s="38">
        <f t="shared" si="0"/>
        <v>-311.10000000000002</v>
      </c>
      <c r="G116" s="39"/>
      <c r="H116" s="40">
        <f t="shared" si="1"/>
        <v>0</v>
      </c>
      <c r="I116" s="41"/>
    </row>
    <row r="117" spans="1:9" ht="31.5" x14ac:dyDescent="0.25">
      <c r="A117" s="34" t="s">
        <v>202</v>
      </c>
      <c r="B117" s="35" t="s">
        <v>198</v>
      </c>
      <c r="C117" s="36" t="s">
        <v>32</v>
      </c>
      <c r="D117" s="36">
        <v>311.10000000000002</v>
      </c>
      <c r="E117" s="37"/>
      <c r="F117" s="38">
        <f t="shared" si="0"/>
        <v>-311.10000000000002</v>
      </c>
      <c r="G117" s="39"/>
      <c r="H117" s="40">
        <f t="shared" si="1"/>
        <v>0</v>
      </c>
      <c r="I117" s="41"/>
    </row>
    <row r="118" spans="1:9" ht="16.5" x14ac:dyDescent="0.25">
      <c r="A118" s="26"/>
      <c r="B118" s="27" t="s">
        <v>203</v>
      </c>
      <c r="C118" s="28"/>
      <c r="D118" s="28"/>
      <c r="E118" s="29"/>
      <c r="F118" s="30"/>
      <c r="G118" s="31"/>
      <c r="H118" s="32"/>
      <c r="I118" s="33"/>
    </row>
    <row r="119" spans="1:9" ht="31.5" x14ac:dyDescent="0.25">
      <c r="A119" s="34" t="s">
        <v>201</v>
      </c>
      <c r="B119" s="35" t="s">
        <v>193</v>
      </c>
      <c r="C119" s="36" t="s">
        <v>32</v>
      </c>
      <c r="D119" s="36">
        <v>260.39999999999998</v>
      </c>
      <c r="E119" s="37"/>
      <c r="F119" s="38">
        <f t="shared" si="0"/>
        <v>-260.39999999999998</v>
      </c>
      <c r="G119" s="39"/>
      <c r="H119" s="40">
        <f t="shared" si="1"/>
        <v>0</v>
      </c>
      <c r="I119" s="41" t="s">
        <v>194</v>
      </c>
    </row>
    <row r="120" spans="1:9" ht="16.5" x14ac:dyDescent="0.25">
      <c r="A120" s="34" t="s">
        <v>202</v>
      </c>
      <c r="B120" s="35" t="s">
        <v>196</v>
      </c>
      <c r="C120" s="36" t="s">
        <v>32</v>
      </c>
      <c r="D120" s="36">
        <v>260.39999999999998</v>
      </c>
      <c r="E120" s="37"/>
      <c r="F120" s="38">
        <f t="shared" si="0"/>
        <v>-260.39999999999998</v>
      </c>
      <c r="G120" s="39"/>
      <c r="H120" s="40">
        <f t="shared" si="1"/>
        <v>0</v>
      </c>
      <c r="I120" s="41"/>
    </row>
    <row r="121" spans="1:9" ht="31.5" x14ac:dyDescent="0.25">
      <c r="A121" s="34" t="s">
        <v>204</v>
      </c>
      <c r="B121" s="35" t="s">
        <v>198</v>
      </c>
      <c r="C121" s="36" t="s">
        <v>32</v>
      </c>
      <c r="D121" s="36">
        <v>260.39999999999998</v>
      </c>
      <c r="E121" s="37"/>
      <c r="F121" s="38">
        <f t="shared" si="0"/>
        <v>-260.39999999999998</v>
      </c>
      <c r="G121" s="39"/>
      <c r="H121" s="40">
        <f t="shared" si="1"/>
        <v>0</v>
      </c>
      <c r="I121" s="41"/>
    </row>
    <row r="122" spans="1:9" ht="16.5" x14ac:dyDescent="0.25">
      <c r="A122" s="26"/>
      <c r="B122" s="27" t="s">
        <v>205</v>
      </c>
      <c r="C122" s="28"/>
      <c r="D122" s="28"/>
      <c r="E122" s="29"/>
      <c r="F122" s="30"/>
      <c r="G122" s="31"/>
      <c r="H122" s="32"/>
      <c r="I122" s="33"/>
    </row>
    <row r="123" spans="1:9" ht="63" x14ac:dyDescent="0.25">
      <c r="A123" s="34" t="s">
        <v>206</v>
      </c>
      <c r="B123" s="35" t="s">
        <v>207</v>
      </c>
      <c r="C123" s="36" t="s">
        <v>32</v>
      </c>
      <c r="D123" s="36">
        <v>1081.5</v>
      </c>
      <c r="E123" s="37"/>
      <c r="F123" s="38">
        <f t="shared" ref="F123:F125" si="8">E123-$D123</f>
        <v>-1081.5</v>
      </c>
      <c r="G123" s="39"/>
      <c r="H123" s="40">
        <f t="shared" ref="H123:H125" si="9">G123*E123</f>
        <v>0</v>
      </c>
      <c r="I123" s="41"/>
    </row>
    <row r="124" spans="1:9" ht="31.5" x14ac:dyDescent="0.25">
      <c r="A124" s="34" t="s">
        <v>208</v>
      </c>
      <c r="B124" s="35" t="s">
        <v>209</v>
      </c>
      <c r="C124" s="36" t="s">
        <v>32</v>
      </c>
      <c r="D124" s="36">
        <v>1081.5</v>
      </c>
      <c r="E124" s="37"/>
      <c r="F124" s="38">
        <f t="shared" si="8"/>
        <v>-1081.5</v>
      </c>
      <c r="G124" s="39"/>
      <c r="H124" s="40">
        <f t="shared" si="9"/>
        <v>0</v>
      </c>
      <c r="I124" s="41" t="s">
        <v>42</v>
      </c>
    </row>
    <row r="125" spans="1:9" ht="16.5" x14ac:dyDescent="0.25">
      <c r="A125" s="34" t="s">
        <v>210</v>
      </c>
      <c r="B125" s="35" t="s">
        <v>196</v>
      </c>
      <c r="C125" s="36" t="s">
        <v>32</v>
      </c>
      <c r="D125" s="36">
        <v>1081.5</v>
      </c>
      <c r="E125" s="37"/>
      <c r="F125" s="38">
        <f t="shared" si="8"/>
        <v>-1081.5</v>
      </c>
      <c r="G125" s="39"/>
      <c r="H125" s="40">
        <f t="shared" si="9"/>
        <v>0</v>
      </c>
      <c r="I125" s="41"/>
    </row>
    <row r="126" spans="1:9" ht="16.5" x14ac:dyDescent="0.25">
      <c r="A126" s="42" t="s">
        <v>33</v>
      </c>
      <c r="B126" s="43" t="s">
        <v>34</v>
      </c>
      <c r="C126" s="44"/>
      <c r="D126" s="45"/>
      <c r="E126" s="46"/>
      <c r="F126" s="46"/>
      <c r="G126" s="47"/>
      <c r="H126" s="47"/>
      <c r="I126" s="48"/>
    </row>
    <row r="127" spans="1:9" ht="25.5" x14ac:dyDescent="0.25">
      <c r="A127" s="34"/>
      <c r="B127" s="49" t="s">
        <v>35</v>
      </c>
      <c r="C127" s="50" t="s">
        <v>36</v>
      </c>
      <c r="D127" s="51"/>
      <c r="E127" s="51"/>
      <c r="F127" s="51"/>
      <c r="G127" s="52"/>
      <c r="H127" s="53">
        <v>0</v>
      </c>
      <c r="I127" s="54"/>
    </row>
    <row r="128" spans="1:9" ht="23.25" x14ac:dyDescent="0.35">
      <c r="A128" s="57"/>
      <c r="B128" s="57"/>
      <c r="C128" s="57"/>
      <c r="D128" s="57"/>
      <c r="E128" s="57"/>
      <c r="F128" s="58" t="s">
        <v>211</v>
      </c>
      <c r="G128" s="57"/>
      <c r="H128" s="59">
        <f>H15</f>
        <v>0</v>
      </c>
      <c r="I128" s="57"/>
    </row>
    <row r="132" spans="6:6" x14ac:dyDescent="0.25">
      <c r="F132" t="s">
        <v>212</v>
      </c>
    </row>
    <row r="133" spans="6:6" x14ac:dyDescent="0.25">
      <c r="F133" t="s">
        <v>213</v>
      </c>
    </row>
  </sheetData>
  <mergeCells count="3">
    <mergeCell ref="B11:H11"/>
    <mergeCell ref="A1:I1"/>
    <mergeCell ref="A12:I12"/>
  </mergeCells>
  <phoneticPr fontId="17" type="noConversion"/>
  <pageMargins left="0.25" right="0.25" top="0.75" bottom="0.75" header="0.3" footer="0.3"/>
  <pageSetup paperSize="9" scale="3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zieleń</vt:lpstr>
      <vt:lpstr>zieleń!Obszar_wydruku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 Honkowicz</dc:creator>
  <cp:keywords/>
  <dc:description/>
  <cp:lastModifiedBy>Robert Kasprzak</cp:lastModifiedBy>
  <cp:revision/>
  <dcterms:created xsi:type="dcterms:W3CDTF">2024-05-30T15:07:29Z</dcterms:created>
  <dcterms:modified xsi:type="dcterms:W3CDTF">2024-09-04T14:06:33Z</dcterms:modified>
  <cp:category/>
  <cp:contentStatus/>
</cp:coreProperties>
</file>