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w.kujawski\Desktop\INWESTYCJE\Dom Ludowy Gąsówka\świetlica dla dziadków\"/>
    </mc:Choice>
  </mc:AlternateContent>
  <bookViews>
    <workbookView xWindow="240" yWindow="45" windowWidth="25875" windowHeight="15915"/>
  </bookViews>
  <sheets>
    <sheet name="1 Przystosowanie pomieszczeń do" sheetId="2" r:id="rId1"/>
  </sheets>
  <calcPr calcId="152511"/>
</workbook>
</file>

<file path=xl/calcChain.xml><?xml version="1.0" encoding="utf-8"?>
<calcChain xmlns="http://schemas.openxmlformats.org/spreadsheetml/2006/main">
  <c r="J144" i="2" l="1"/>
  <c r="J143" i="2"/>
  <c r="J142" i="2" s="1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5" i="2"/>
  <c r="J74" i="2"/>
  <c r="J73" i="2"/>
  <c r="J72" i="2"/>
  <c r="J71" i="2"/>
  <c r="J70" i="2"/>
  <c r="J69" i="2"/>
  <c r="J68" i="2"/>
  <c r="J67" i="2"/>
  <c r="J66" i="2"/>
  <c r="J65" i="2"/>
  <c r="J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76" i="2" l="1"/>
  <c r="J8" i="2"/>
  <c r="J146" i="2" s="1"/>
  <c r="J147" i="2" s="1"/>
  <c r="J26" i="2"/>
  <c r="J7" i="2" s="1"/>
</calcChain>
</file>

<file path=xl/sharedStrings.xml><?xml version="1.0" encoding="utf-8"?>
<sst xmlns="http://schemas.openxmlformats.org/spreadsheetml/2006/main" count="903" uniqueCount="328">
  <si>
    <t>Przystosowanie pomieszczeń domu ludowego w Gąsowce w celu utworzenia Klubu Seniora w ramach porgramu "Pomocna Dłoń".</t>
  </si>
  <si>
    <t/>
  </si>
  <si>
    <t>Wykonawca:</t>
  </si>
  <si>
    <t>Data:</t>
  </si>
  <si>
    <t>2024-05-29</t>
  </si>
  <si>
    <t>Lp</t>
  </si>
  <si>
    <t>Komentarz</t>
  </si>
  <si>
    <t>Jednostka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</si>
  <si>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</si>
  <si>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</si>
  <si>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</si>
  <si>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</si>
  <si>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</si>
  <si>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</si>
  <si>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</si>
  <si>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</si>
  <si>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</si>
  <si>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</si>
  <si>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Pomieszczenie klub seniora</t>
  </si>
  <si>
    <t>Pomieszczenie gospodarcze - wspólne pomieszczenie gospodarcze.</t>
  </si>
  <si>
    <t>Pomieszczenie wspólnej kuchni.</t>
  </si>
  <si>
    <t>Prace uzupełniajace.</t>
  </si>
  <si>
    <t>Odniesienie do dokumentacji przetargowej</t>
  </si>
  <si>
    <t>Kod indywidualny</t>
  </si>
  <si>
    <t>Podstawa</t>
  </si>
  <si>
    <t>Opis robót</t>
  </si>
  <si>
    <t>Obmiar zweryfikowany przez wykonawcę</t>
  </si>
  <si>
    <t>Krotność</t>
  </si>
  <si>
    <t>Cena jednostkowa netto</t>
  </si>
  <si>
    <t>Kosztorys</t>
  </si>
  <si>
    <t>Element</t>
  </si>
  <si>
    <t>Przecieranie istniejących tynków wewnętrznych, z zeskrobaniem farby lub zdzieraniem tapet, na ścianach - usunięcie pokrycia z tapety korkowej</t>
  </si>
  <si>
    <t>1.1</t>
  </si>
  <si>
    <t>KNR 401/713/1 (1)</t>
  </si>
  <si>
    <t>m2</t>
  </si>
  <si>
    <t>Przecieranie istniejących tynków wewnętrznych, z zeskrobaniem farby lub zdzieraniem tapet, na ścianach - przecieranie pozostałych ścian przed ułożeniem gładzi</t>
  </si>
  <si>
    <t>1.2</t>
  </si>
  <si>
    <t>Przecieranie istniejących tynków wewnętrznych, z zeskrobaniem farby lub zdzieraniem tapet, na stropach, biegach, spocznikach</t>
  </si>
  <si>
    <t>1.3</t>
  </si>
  <si>
    <t>KNR 401/713/2 (1)</t>
  </si>
  <si>
    <t>Wykucie z muru, ościeżnic drewnianych, powierzchnia do 2·m2</t>
  </si>
  <si>
    <t>1.4</t>
  </si>
  <si>
    <t>KNR 401/354/4</t>
  </si>
  <si>
    <t>szt</t>
  </si>
  <si>
    <t>Wykucie z muru, podokienników stalowych, drewnianych</t>
  </si>
  <si>
    <t>1.5</t>
  </si>
  <si>
    <t>KNR 401/354/11</t>
  </si>
  <si>
    <t>m</t>
  </si>
  <si>
    <t>Uzupełnienie ścian lub zamurowanie otworów, zaprawa cementowo-wapienna, bloczkami z betonu komórkowego</t>
  </si>
  <si>
    <t>1.6</t>
  </si>
  <si>
    <t>KNR 401/304/2 (1)</t>
  </si>
  <si>
    <t>m3</t>
  </si>
  <si>
    <t>Uzupełnienie tynków zwykłych wewnętrznych kat. III, (ściany płaskie, słupy prostokątne, z cegły, pustaków ceramicznych, gazo- i pianobetonu) zaprawa cem-wap, do 2·m2 (w 1 miejscu)</t>
  </si>
  <si>
    <t>1.7</t>
  </si>
  <si>
    <t>KNR 401/711/2 (1)</t>
  </si>
  <si>
    <t>Cokoliki z płytek kamionkowych "Gres" na zaprawach klejowych, listwa wykańczająca, pomieszczenia do 10·m2, płytki 12.5x25, zaprawa "Atlas"</t>
  </si>
  <si>
    <t>1.8</t>
  </si>
  <si>
    <t>NNRNKB 202/2809/2 (1)</t>
  </si>
  <si>
    <t>Obsadzenie parapetu gr 2cm z aglomarmuru szerokość szpalety 15cm (szerokość podokiennimia około 20cm)</t>
  </si>
  <si>
    <t>1.9</t>
  </si>
  <si>
    <t>KNR 401/321/3</t>
  </si>
  <si>
    <t>Gruntowanie podłoży, powierzchnie pionowe, preparatem</t>
  </si>
  <si>
    <t>1.10</t>
  </si>
  <si>
    <t>NNRNKB 202/1134/2 (1)</t>
  </si>
  <si>
    <t>Gruntowanie podłoży, powierzchnie poziome, preparatem</t>
  </si>
  <si>
    <t>1.11</t>
  </si>
  <si>
    <t>NNRNKB 202/1134/1 (1)</t>
  </si>
  <si>
    <t>Gładzie gipsowe 1-warstwowe na ścianach w pomieszczeniach o powierzchni podłogi ponad 5·m2, (grubość 3·mm) na tynku</t>
  </si>
  <si>
    <t>1.12</t>
  </si>
  <si>
    <t>NNRNKB 202/2013/1</t>
  </si>
  <si>
    <t>Gładzie gipsowe 1-warstwowe na stropach o powierzchni ponad 5·m2, (grubość 3·mm) na tynku</t>
  </si>
  <si>
    <t>1.13</t>
  </si>
  <si>
    <t>NNRNKB 202/2015/1</t>
  </si>
  <si>
    <t>Malowanie farbami emulsyjnymi wewnętrznych podłoży gipsowych z gruntowaniem, 2-krotne - farba zmywalna (akrylowo-lateskowa) kolor do ustalenia z zamawiającym</t>
  </si>
  <si>
    <t>1.14</t>
  </si>
  <si>
    <t>KNR 202/1505/3</t>
  </si>
  <si>
    <t>Demontaż istniejącej instalacji elektrycznej - demontaż 2 szt łaczników, 5 gniazd natynkowych 1F, 5 gniazd internetowych, 2 gniazda 1F podtynkowe, 1 rozdzielnia 4 polowa, demontaż 2 szt lamp świetlowkowych, demontaz przewodow nadtynkowych w ilości około 30mb</t>
  </si>
  <si>
    <t>1.15</t>
  </si>
  <si>
    <t># Kalkulacja własna</t>
  </si>
  <si>
    <t>kpl</t>
  </si>
  <si>
    <t>Wykonanie nowej instalacji elektrycznej - montaż 4 oprawy typ LED plafon 60x60 o mocy minimum 2500lx, 2 łączniki (do oświetlenia zewnątrz i podójny do wewnatrz), 5 gniaz podwojnych potynkowych montowanych, podtynkową tablicę 8 polową wraz z zabezpieczeniem (1 nadprądowy 1F 16A, 4 szt 1F 8A, Rożnicowo -pradowy 1F), przewody podtynkowo ukladane w ilosci około 3x1,5 15mb, 3x2,5 w ilości około 30 mb, instalacja wykonana podtynkowo</t>
  </si>
  <si>
    <t>1.16</t>
  </si>
  <si>
    <t>Wymiana kratki wentylacyjnej montowanej na istniejacym murowanym przewodzie kominowym.</t>
  </si>
  <si>
    <t>1.17</t>
  </si>
  <si>
    <t>2.1</t>
  </si>
  <si>
    <t>2.2</t>
  </si>
  <si>
    <t>2.3</t>
  </si>
  <si>
    <t>Skucie płytek ceramicznych z warstwą zaprawy ze ścian</t>
  </si>
  <si>
    <t>2.4</t>
  </si>
  <si>
    <t>DC 20/121/1</t>
  </si>
  <si>
    <t>Odbicie pasów tynków wewnętrznych, cementowych, szerokości do 15·cm - rozbiórka cokolika z płytek gress</t>
  </si>
  <si>
    <t>2.5</t>
  </si>
  <si>
    <t>KNR 401/702/7</t>
  </si>
  <si>
    <t>Rozebranie posadzek z płytek na zaprawie cementowej</t>
  </si>
  <si>
    <t>2.6</t>
  </si>
  <si>
    <t>KNNR 3/801/4</t>
  </si>
  <si>
    <t>2.7</t>
  </si>
  <si>
    <t>Posadzki wielobarwne z płytek kamionkowych "Gres" na zaprawach klejowych w pomieszczeniach ponad 10·m2, warstwa kleju grubości 5·mm, płytki 30x30, zaprawa - płytka minimum R10</t>
  </si>
  <si>
    <t>2.8</t>
  </si>
  <si>
    <t>NNRNKB 202/2808/5 (1)</t>
  </si>
  <si>
    <t>Gruntowanie podłoży, powierzchnie pionowe, preparatem - pod okladzinę z płytek ceramicznych</t>
  </si>
  <si>
    <t>2.9</t>
  </si>
  <si>
    <t>Licowanie ścian o powierzchni ponad 5·m2 płytkami glazurowanymi na zaprawie klejowej "Atlas", płytki 30x30·cm</t>
  </si>
  <si>
    <t>2.10</t>
  </si>
  <si>
    <t>NNRNKB 202/838/5</t>
  </si>
  <si>
    <t>Wykucie otworów w ścianach z cegieł dla otworów drzwiowych i okiennych, zaprawa wapienna lub cementowo-wapienna, grubość ponad 1/2 cegły</t>
  </si>
  <si>
    <t>2.11</t>
  </si>
  <si>
    <t>KNR 401/329/3</t>
  </si>
  <si>
    <t>Obsadzenie ościeżnic, krat i balustrad stalowych, ściany z betonu, ościeżnice, otwór do 2,0·m2 - oscieżnica stalowa - malowana - kolor biały</t>
  </si>
  <si>
    <t>2.12</t>
  </si>
  <si>
    <t>KNR 401/320/6</t>
  </si>
  <si>
    <t>Wykonanie przesklepień otworów w ścianach z cegieł, z wykuciem bruzd dla belek</t>
  </si>
  <si>
    <t>2.13</t>
  </si>
  <si>
    <t>KNR 401/313/2</t>
  </si>
  <si>
    <t>Otwory w ścianach murowanych, ułożenie nadproży prefabrykowanych</t>
  </si>
  <si>
    <t>2.14</t>
  </si>
  <si>
    <t>KNR 202/126/5</t>
  </si>
  <si>
    <t>Skrzydła drzwiowe płytowe wewnętrzne, wewnątrzlokalowe, fabrycznie wykończone, 1-dzielne pełne, ponad 1.6·m2</t>
  </si>
  <si>
    <t>2.15</t>
  </si>
  <si>
    <t>KNR 202/1017/2</t>
  </si>
  <si>
    <t>Wykonanie pasów tynków zwykłych kategorii III na zamurowanych bruzdach na murach z cegieł lub ścianach z betonu, bruzdy uprzednio zamurowane cegłą lub dachówką, pas do 15·cm</t>
  </si>
  <si>
    <t>2.16</t>
  </si>
  <si>
    <t>KNR 401/705/1 (1)</t>
  </si>
  <si>
    <t>2.17</t>
  </si>
  <si>
    <t>2.18</t>
  </si>
  <si>
    <t>2.19</t>
  </si>
  <si>
    <t>2.20</t>
  </si>
  <si>
    <t>2.21</t>
  </si>
  <si>
    <t>Demontaż istniejącej instalacji elektrycznej - demontaż 1 szt łaczników,  3 gniazda 1F podtynkowe, demontaż 1 szt lampy świetlowkowej, demontaz przewodów podtynkowych w ilości około 20mb</t>
  </si>
  <si>
    <t>2.22</t>
  </si>
  <si>
    <t>Wykonanie nowej instalacji elektrycznej - montaż 2 oprawy typ LED plafon 60x60 o mocy minimum 2500lx, 1 łącznik podójny do wewnatrz, 5 gniaz podwojnych potynkowych, 1 gniazdo 3F, Tablica rozdzielcza (1 nadprądowy 1F 16A, 8 szt 1F 8A, Rożnicowo -pradowy 3F), przewody podtynkowo ukladane w ilosci około 3x1,5 15mb, 3x2,5 w ilości około 30 mb, 5x2,5 w ilości 5mb, 5x4 w ilości 10 instalacja wykonana podtynkowo</t>
  </si>
  <si>
    <t>2.23</t>
  </si>
  <si>
    <t>Demontaż umywalki - umywalka na szafce</t>
  </si>
  <si>
    <t>2.24</t>
  </si>
  <si>
    <t>KNR 402/235/6</t>
  </si>
  <si>
    <t>Demontaż podejścia odpływowego z rur PCW, Fi·50·mm</t>
  </si>
  <si>
    <t>2.25</t>
  </si>
  <si>
    <t>KNR 402/233/6</t>
  </si>
  <si>
    <t>Demontaż baterii, umywalkowej i zmywakowej</t>
  </si>
  <si>
    <t>2.26</t>
  </si>
  <si>
    <t>KNR 402/132/1</t>
  </si>
  <si>
    <t>Wykucie bruzd pochyłych w ścianach z cegieł na zaprawie cementowo-wapiennej, głębokość/szerokość 1/4 x 1/2 cegły</t>
  </si>
  <si>
    <t>2.27</t>
  </si>
  <si>
    <t>KNR 401/342/1</t>
  </si>
  <si>
    <t>Wykucie bruzd pochyłych w ścianach z cegieł na zaprawie cementowo-wapiennej, głębokość/szerokość 1/4 x 1 cegły</t>
  </si>
  <si>
    <t>2.28</t>
  </si>
  <si>
    <t>KNR 401/342/2</t>
  </si>
  <si>
    <t>2.29</t>
  </si>
  <si>
    <t>Rurociągi z tworzyw sztucznych (PP, PE, PB) o połączeniach zgrzewanych na ścianach w budynkach niemieszkalnych, Fi_zew. 25·mm</t>
  </si>
  <si>
    <t>2.30</t>
  </si>
  <si>
    <t>KNRW 215/112/2 (3)</t>
  </si>
  <si>
    <t>Izolacja rurociągów otulinami Thermaflex FRZ - jednowarstwowymi, izolacja 6·mm (C), rurociąg Fi 28-35·mm</t>
  </si>
  <si>
    <t>2.31</t>
  </si>
  <si>
    <t>KNR 34/101/2</t>
  </si>
  <si>
    <t>Dodatki za podejścia dopływowe, w rurociągach z tworzyw sztucznych, do zaworów czerpalnych, baterii, mieszaczy, hydrantów itp. o połączeniu sztywnym, Fi_zew. 20·mm</t>
  </si>
  <si>
    <t>2.32</t>
  </si>
  <si>
    <t>KNRW 215/116/1 (1)</t>
  </si>
  <si>
    <t>Zawór czerpalny Dn·15·mm - zawory pod baterie stojące</t>
  </si>
  <si>
    <t>2.33</t>
  </si>
  <si>
    <t>KNRW 215/135/1</t>
  </si>
  <si>
    <t>Przebicie otworów w ścianach z cegieł, na zaprawie cementowo-wapiennej, o grubości 1 1/2 cegły</t>
  </si>
  <si>
    <t>2.34</t>
  </si>
  <si>
    <t>KNRW 401/335/10</t>
  </si>
  <si>
    <t>Rurociągi z PVC kanalizacyjne, na ścianach w budynkach niemieszkalnych, na wcisk, Fi·50·mm</t>
  </si>
  <si>
    <t>2.35</t>
  </si>
  <si>
    <t>KNRW 215/208/1</t>
  </si>
  <si>
    <t>Dodatki za wykonanie podejść odpływowych z PVC, na wcisk, Fi·50·mm</t>
  </si>
  <si>
    <t>2.36</t>
  </si>
  <si>
    <t>KNRW 215/211/1</t>
  </si>
  <si>
    <t>Zakres nie obejmuje montażu bateri umywalkowej i zlewozmywaka, zlewozmywaka i umywalki - ten asortyment będzie montowany na etapie wyposażenia pomieszczenia.</t>
  </si>
  <si>
    <t>K.1</t>
  </si>
  <si>
    <t>Demontaż grzejnika stalowego, 2-płytowy - do ponownego montażu</t>
  </si>
  <si>
    <t>2.37</t>
  </si>
  <si>
    <t>KNRW 402/521/2</t>
  </si>
  <si>
    <t>Analogia - Demontaż rurociągu lecz z rur zgrzewanych.</t>
  </si>
  <si>
    <t>2.38</t>
  </si>
  <si>
    <t>KNRW 402/507/1</t>
  </si>
  <si>
    <t>Demontaż zaworu gwintowanego, grzejnikowy lub dwuzłączka, Fi·15-20·mm</t>
  </si>
  <si>
    <t>2.39</t>
  </si>
  <si>
    <t>KNRW 402/512/1</t>
  </si>
  <si>
    <t>Demontaż zaworu gwintowanego, przelotowy, Fi·15-20·mm</t>
  </si>
  <si>
    <t>2.40</t>
  </si>
  <si>
    <t>KNRW 402/512/3</t>
  </si>
  <si>
    <t>2.41</t>
  </si>
  <si>
    <t>2.42</t>
  </si>
  <si>
    <t>Rurociąg z rur z tworzyw sztucznych o połączeniach zgrzewanych, na ścianach w budynkach, Fi·20·mm</t>
  </si>
  <si>
    <t>2.43</t>
  </si>
  <si>
    <t>KNRW 215/404/1 (1)</t>
  </si>
  <si>
    <t>2.44</t>
  </si>
  <si>
    <t>Zawory grzejnikowe, Dn·15·mm - zdemontażu</t>
  </si>
  <si>
    <t>2.45</t>
  </si>
  <si>
    <t>KNRW 215/412/2</t>
  </si>
  <si>
    <t>Zawór przelotowy prosty c.o. M3007 mosiężny, Fi·15·mm - z demontazu</t>
  </si>
  <si>
    <t>2.46</t>
  </si>
  <si>
    <t>KNRW 215/411/1 (2)</t>
  </si>
  <si>
    <t>Grzejniki stalowe, 1-płytowe, wysokość 600-900·mm, długość do 1600·mm - Lecz z demontazu grzejnik</t>
  </si>
  <si>
    <t>2.47</t>
  </si>
  <si>
    <t>KNRW 215/418/3</t>
  </si>
  <si>
    <t>2.48</t>
  </si>
  <si>
    <t>Montaż części wyposażenia poza zakresem prac, instalacje są przygotowywane pod ten montaż. Meble zostaną dostarczone wg innego zamówienia. Wykonawca uzgodni rozmiestrzenie urządzeń dostosowując do nowo montowanych elementów.</t>
  </si>
  <si>
    <t>K.2</t>
  </si>
  <si>
    <t>Rozbiórka okładzin sufitowych z płyt gipsowo-kartonowych, przy powierzchni rozbiórki do 5 m2, okładzina pojedyncza</t>
  </si>
  <si>
    <t>3.1</t>
  </si>
  <si>
    <t>KNR 929/107/1</t>
  </si>
  <si>
    <t>Demontaż zabudowy meblowej w ilości około 10m2 wraz z wywozem, demontaż stołów drewnianych.</t>
  </si>
  <si>
    <t>3.2</t>
  </si>
  <si>
    <t>Demontaż wyposażenia kuchni: kuchenka gazowa, zmywarka, lodówka, okap ścienny (60x60)</t>
  </si>
  <si>
    <t>3.3</t>
  </si>
  <si>
    <t>3.4</t>
  </si>
  <si>
    <t>3.5</t>
  </si>
  <si>
    <t>Gruntowanie podłoży, powierzchnie poziome, preparatem - grunt szczepny do lastrika</t>
  </si>
  <si>
    <t>3.6</t>
  </si>
  <si>
    <t xml:space="preserve"> Wyrównanie podłoża samopoziomującą zaprawą Ultraplan Maxi, warstwa gr. 10mm, układanie ręczne, powierzchnia ponad 8 m2</t>
  </si>
  <si>
    <t>3.7</t>
  </si>
  <si>
    <t>DC 191/103/2</t>
  </si>
  <si>
    <t>Posadzki wielobarwne z płytek kamionkowych "Gres" na zaprawach klejowych w pomieszczeniach ponad 10·m2, warstwa kleju grubości 5·mm, płytki 30x30, zaprawa</t>
  </si>
  <si>
    <t>3.8</t>
  </si>
  <si>
    <t>Gruntowanie podłoży, powierzchnie pionowe, preparatem - pod okladzinę z płytek ceramicznych - płytka minimum R10</t>
  </si>
  <si>
    <t>3.9</t>
  </si>
  <si>
    <t>Licowanie ścian o powierzchni ponad 5·m2 płytkami glazurowanymi na zaprawie klejowej "Atlas", płytki format minimum 25x30</t>
  </si>
  <si>
    <t>3.10</t>
  </si>
  <si>
    <t>3.11</t>
  </si>
  <si>
    <t>Okładziny gipsowo-kartonowe na stropach, na ruszcie metalowym, ruszt pojedynczy podwieszony - płyta typ podwyższona odporność na wilgoć (Zamiennie Zamawiajacy dopuszcza montaż sufitu kasetonowego o podwyższonej odporności na wilgoć)</t>
  </si>
  <si>
    <t>3.12</t>
  </si>
  <si>
    <t>KNRW 202/2006/1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</si>
  <si>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</si>
  <si>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</si>
  <si>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</si>
  <si>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</si>
  <si>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</si>
  <si>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</si>
  <si>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</si>
  <si>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</si>
  <si>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</si>
  <si>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</si>
  <si>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</si>
  <si>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</si>
  <si>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</si>
  <si>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</si>
  <si>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</si>
  <si>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</si>
  <si>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</si>
  <si>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Grzejniki stalowe, 1-płytowe, wysokość 600-900·mm, długość do 1600·mm - Lecz z demontażu grzejnik</t>
  </si>
  <si>
    <t>3.30</t>
  </si>
  <si>
    <t>Demontaż zmywaka kuchennego</t>
  </si>
  <si>
    <t>3.31</t>
  </si>
  <si>
    <t>KNR 402/235/4</t>
  </si>
  <si>
    <t>3.32</t>
  </si>
  <si>
    <t>3.33</t>
  </si>
  <si>
    <t>Demontaż elementów uzbrojenia rurociągu, wpust żeliwny podłogowy, Fi·50·mm</t>
  </si>
  <si>
    <t>3.34</t>
  </si>
  <si>
    <t>KNR 402/234/2</t>
  </si>
  <si>
    <t>3.35</t>
  </si>
  <si>
    <t>3.36</t>
  </si>
  <si>
    <t>Roboty rozbiórkowe, elementy betonowe niezbrojone, grubości do 15·cm - wykucie bruzdy dla kanalizacji sanitarnej</t>
  </si>
  <si>
    <t>3.37</t>
  </si>
  <si>
    <t>KNR 401/212/1</t>
  </si>
  <si>
    <t>Wykopy nieumocnione o ścianach pionowych wykonane wewnątrz budynku, przy istniejących fundamentach</t>
  </si>
  <si>
    <t>3.38</t>
  </si>
  <si>
    <t>KNR 401/106/2</t>
  </si>
  <si>
    <t>Wykopy nieumocnione o ścianach pionowych wykonane wewnątrz budynku, usuniecie gruzu i ziemi z parteru budynku</t>
  </si>
  <si>
    <t>3.39</t>
  </si>
  <si>
    <t>KNR 401/106/4</t>
  </si>
  <si>
    <t>Podkłady, z ubitych materiałów sypkich na podłożu gruntowym, piasek</t>
  </si>
  <si>
    <t>3.40</t>
  </si>
  <si>
    <t>KNR 202/1101/7 (4)</t>
  </si>
  <si>
    <t>Rurociągi z PVC kanalizacyjne w gotowych wykopach, wewnątrz budynków, na wcisk, Fi·50·mm</t>
  </si>
  <si>
    <t>3.41</t>
  </si>
  <si>
    <t>KNRW 215/203/1</t>
  </si>
  <si>
    <t>Rurociągi z PVC kanalizacyjne w gotowych wykopach, wewnątrz budynków, na wcisk, Fi·110·mm</t>
  </si>
  <si>
    <t>3.42</t>
  </si>
  <si>
    <t>KNRW 215/203/3</t>
  </si>
  <si>
    <t>Przebicie otworów o powierzchni 0,05·m2, w betonie żwirowym o grubości do 30·cm</t>
  </si>
  <si>
    <t>3.43</t>
  </si>
  <si>
    <t>KNRW 401/208/3</t>
  </si>
  <si>
    <t>3.44</t>
  </si>
  <si>
    <t>3.45</t>
  </si>
  <si>
    <t>3.46</t>
  </si>
  <si>
    <t>3.47</t>
  </si>
  <si>
    <t>3.48</t>
  </si>
  <si>
    <t>3.49</t>
  </si>
  <si>
    <t>Rurociągi z PVC kanalizacyjne, na ścianach w budynkach niemieszkalnych, na wcisk, Fi·50·mm w tym pion odpowietrzajacy</t>
  </si>
  <si>
    <t>3.50</t>
  </si>
  <si>
    <t>Rurociągi z PVC kanalizacyjne, na ścianach w budynkach niemieszkalnych, na wcisk, Fi·75·mm</t>
  </si>
  <si>
    <t>3.51</t>
  </si>
  <si>
    <t>KNRW 215/208/2</t>
  </si>
  <si>
    <t>Czyszczaki z PVC kanalizacyjne, o połączeniu wciskowym, Fi·75·mm</t>
  </si>
  <si>
    <t>3.52</t>
  </si>
  <si>
    <t>KNRW 215/222/1</t>
  </si>
  <si>
    <t>Rura wywiewna z PVC o połączeniu wciskowym, Fi·75·mm - rura wywiewna zakończona automatem napowietrzjącym.</t>
  </si>
  <si>
    <t>3.53</t>
  </si>
  <si>
    <t>KNRW 215/213/4</t>
  </si>
  <si>
    <t>3.54</t>
  </si>
  <si>
    <t>Wpust ściekowy z tworzywa sztucznego, Fi·50·mm</t>
  </si>
  <si>
    <t>3.55</t>
  </si>
  <si>
    <t>KNRW 215/218/1</t>
  </si>
  <si>
    <t>Wymiana odcinka rury stalowej o połączeniach spawanych, Fi·20·mm</t>
  </si>
  <si>
    <t>3.56</t>
  </si>
  <si>
    <t>KNRW 402/302/2</t>
  </si>
  <si>
    <t>miejsce</t>
  </si>
  <si>
    <t>Wymiana kurka gazowego, przelotowy w instalacjach, Fi·20·mm, zawór kulowy</t>
  </si>
  <si>
    <t>3.57</t>
  </si>
  <si>
    <t>KNRW 402/308/2 (2)</t>
  </si>
  <si>
    <t>Przewody wentylacyjne z blachy stalowej, kołowe, typ· S (Spiro) - udział kształtek do 35%, Fi do 200·mm</t>
  </si>
  <si>
    <t>3.58</t>
  </si>
  <si>
    <t>KNRW 217/122/2</t>
  </si>
  <si>
    <t>Izolacja przewodów wentylacyjnych i klimatyzacyjnych o przekrojach prostokątnych, matami (płytami) Thermasheet, izolacja 15·mm, obwód przewodów,</t>
  </si>
  <si>
    <t>3.59</t>
  </si>
  <si>
    <t>KNR 34/302/1 (1)</t>
  </si>
  <si>
    <t>Wyrzutnie dachowe kołowe, z pionowym wylotem powietrza, o średnicy do 200·mm, typ D</t>
  </si>
  <si>
    <t>3.60</t>
  </si>
  <si>
    <t>KNRW 217/145/1 (1)</t>
  </si>
  <si>
    <t>Przejście przez pokrycie dachowe - dach kryty blacha trapezową.</t>
  </si>
  <si>
    <t>3.61</t>
  </si>
  <si>
    <t>Wentylator wywiewny o wydajności mnimum 1200m3/h wraz z sterownikiem</t>
  </si>
  <si>
    <t>3.62</t>
  </si>
  <si>
    <t>KNRW 217/205/1</t>
  </si>
  <si>
    <t>Wykonanie instlacji zasilającej wentylator wywiewny.</t>
  </si>
  <si>
    <t>3.63</t>
  </si>
  <si>
    <t>Wykonanie instlacji elektrycznej w pomieszczeniu- montaż gniazd elektrycznych 1F podwójnych 10 (na 3 obwodach), jedno gniazdo 3F 16A, 3 łączniki oświetleniowe, montaż 4 szt opraw typ LED minimum 1500 lx, montaż zabezpieczeń w szafce rozdzielni (zabezpieczenie różnicowo-prądowe 3F, nadrądowy 3F 1szt, nadprądowy 1F 5szt) przewody podtynkowo układane i w zabudowie sufitowej 3 x1,5mm 25 mb, 3x2,5mm 40 mb, 5x2,5 10mb)</t>
  </si>
  <si>
    <t>3.64</t>
  </si>
  <si>
    <t>Wywóz i utylizacja materiałów z rozbiórki.</t>
  </si>
  <si>
    <t>4.1</t>
  </si>
  <si>
    <t>Badania i protokoły, protokoły szczelności instalacji wodociągowej, gazowe, centralnego ogrzewania, protokoły badania instalacji elektrycznej.</t>
  </si>
  <si>
    <t>4.2</t>
  </si>
  <si>
    <t>WAROŚĆ NETTO:</t>
  </si>
  <si>
    <t>Wartość   NETTO</t>
  </si>
  <si>
    <t>WAROŚĆ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</si>
</sst>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0.00####"/>
    <numFmt numFmtId="166" formatCode="#,##0.00\ &quot;zł&quot;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605D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CCCCCC"/>
        <bgColor auto="1"/>
      </patternFill>
    </fill>
    <fill>
      <patternFill patternType="solid">
        <fgColor rgb="FFF09CB8"/>
        <bgColor auto="1"/>
      </patternFill>
    </fill>
    <fill>
      <patternFill patternType="solid">
        <fgColor rgb="FFFFFFFF"/>
        <bgColor auto="1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49" fontId="0" fillId="0" borderId="2" xfId="1" applyNumberFormat="1" applyFont="1" applyBorder="1" applyAlignment="1">
      <alignment horizontal="center" vertical="center" wrapText="1"/>
    </xf>
    <xf numFmtId="0" fontId="0" fillId="4" borderId="2" xfId="1" applyFont="1" applyFill="1" applyBorder="1"/>
    <xf numFmtId="0" fontId="0" fillId="5" borderId="2" xfId="1" applyFont="1" applyFill="1" applyBorder="1"/>
    <xf numFmtId="49" fontId="0" fillId="4" borderId="2" xfId="1" applyNumberFormat="1" applyFont="1" applyFill="1" applyBorder="1" applyAlignment="1">
      <alignment vertical="top" wrapText="1"/>
    </xf>
    <xf numFmtId="164" fontId="0" fillId="3" borderId="2" xfId="1" applyNumberFormat="1" applyFont="1" applyFill="1" applyBorder="1" applyAlignment="1">
      <alignment wrapText="1"/>
    </xf>
    <xf numFmtId="49" fontId="0" fillId="5" borderId="2" xfId="1" applyNumberFormat="1" applyFont="1" applyFill="1" applyBorder="1" applyAlignment="1">
      <alignment vertical="top" wrapText="1"/>
    </xf>
    <xf numFmtId="164" fontId="0" fillId="4" borderId="2" xfId="1" applyNumberFormat="1" applyFont="1" applyFill="1" applyBorder="1" applyAlignment="1">
      <alignment wrapText="1"/>
    </xf>
    <xf numFmtId="49" fontId="0" fillId="6" borderId="2" xfId="1" applyNumberFormat="1" applyFont="1" applyFill="1" applyBorder="1" applyAlignment="1">
      <alignment vertical="top" wrapText="1"/>
    </xf>
    <xf numFmtId="0" fontId="0" fillId="6" borderId="2" xfId="1" applyFont="1" applyFill="1" applyBorder="1"/>
    <xf numFmtId="164" fontId="0" fillId="5" borderId="2" xfId="1" applyNumberFormat="1" applyFont="1" applyFill="1" applyBorder="1" applyAlignment="1">
      <alignment wrapText="1"/>
    </xf>
    <xf numFmtId="49" fontId="0" fillId="2" borderId="1" xfId="1" applyNumberFormat="1" applyFont="1" applyFill="1" applyBorder="1" applyAlignment="1">
      <alignment vertical="top" wrapText="1"/>
    </xf>
    <xf numFmtId="49" fontId="0" fillId="3" borderId="1" xfId="1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166" fontId="0" fillId="0" borderId="0" xfId="0" applyNumberFormat="1"/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50"/>
  <sheetViews>
    <sheetView tabSelected="1" workbookViewId="0">
      <selection activeCell="P11" sqref="P11"/>
    </sheetView>
  </sheetViews>
  <sheetFormatPr defaultRowHeight="15" outlineLevelRow="2" outlineLevelCol="1" x14ac:dyDescent="0.25"/>
  <cols>
    <col min="1" max="1" width="11" customWidth="1" collapsed="1"/>
    <col min="2" max="3" width="11" hidden="1" customWidth="1" outlineLevel="1" collapsed="1"/>
    <col min="4" max="4" width="11" customWidth="1" outlineLevel="1" collapsed="1"/>
    <col min="5" max="5" width="45" customWidth="1"/>
    <col min="6" max="10" width="14" customWidth="1"/>
  </cols>
  <sheetData>
    <row r="1" spans="1:10" x14ac:dyDescent="0.25">
      <c r="A1" s="11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</row>
    <row r="2" spans="1:10" x14ac:dyDescent="0.25">
      <c r="A2" s="12" t="s">
        <v>2</v>
      </c>
      <c r="B2" s="12" t="s">
        <v>1</v>
      </c>
      <c r="C2" s="12" t="s">
        <v>1</v>
      </c>
      <c r="D2" s="12" t="s">
        <v>1</v>
      </c>
      <c r="E2" s="12" t="s">
        <v>1</v>
      </c>
      <c r="F2" s="12" t="s">
        <v>1</v>
      </c>
      <c r="G2" s="12" t="s">
        <v>1</v>
      </c>
      <c r="H2" s="12" t="s">
        <v>1</v>
      </c>
      <c r="I2" s="12" t="s">
        <v>1</v>
      </c>
      <c r="J2" s="12" t="s">
        <v>1</v>
      </c>
    </row>
    <row r="3" spans="1:10" x14ac:dyDescent="0.25">
      <c r="A3" s="12" t="s">
        <v>3</v>
      </c>
      <c r="B3" s="12" t="s">
        <v>1</v>
      </c>
      <c r="C3" s="12" t="s">
        <v>4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</row>
    <row r="5" spans="1:10" ht="90" x14ac:dyDescent="0.25">
      <c r="A5" s="1" t="s">
        <v>5</v>
      </c>
      <c r="B5" s="1" t="s">
        <v>22</v>
      </c>
      <c r="C5" s="1" t="s">
        <v>23</v>
      </c>
      <c r="D5" s="1" t="s">
        <v>24</v>
      </c>
      <c r="E5" s="1" t="s">
        <v>25</v>
      </c>
      <c r="F5" s="1" t="s">
        <v>7</v>
      </c>
      <c r="G5" s="1" t="s">
        <v>26</v>
      </c>
      <c r="H5" s="1" t="s">
        <v>27</v>
      </c>
      <c r="I5" s="1" t="s">
        <v>28</v>
      </c>
      <c r="J5" s="1" t="s">
        <v>326</v>
      </c>
    </row>
    <row r="6" spans="1:10" x14ac:dyDescent="0.25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1" t="s">
        <v>14</v>
      </c>
      <c r="H6" s="1" t="s">
        <v>15</v>
      </c>
      <c r="I6" s="1" t="s">
        <v>16</v>
      </c>
      <c r="J6" s="1" t="s">
        <v>17</v>
      </c>
    </row>
    <row r="7" spans="1:10" ht="45" x14ac:dyDescent="0.25">
      <c r="A7" s="4" t="s">
        <v>1</v>
      </c>
      <c r="B7" s="2" t="s">
        <v>1</v>
      </c>
      <c r="C7" s="2" t="s">
        <v>1</v>
      </c>
      <c r="D7" s="4" t="s">
        <v>29</v>
      </c>
      <c r="E7" s="4" t="s">
        <v>0</v>
      </c>
      <c r="F7" s="2" t="s">
        <v>1</v>
      </c>
      <c r="G7" s="2" t="s">
        <v>1</v>
      </c>
      <c r="H7" s="2" t="s">
        <v>1</v>
      </c>
      <c r="I7" s="2" t="s">
        <v>1</v>
      </c>
      <c r="J7" s="7">
        <f>'1 Przystosowanie pomieszczeń do'!J8+'1 Przystosowanie pomieszczeń do'!J26+'1 Przystosowanie pomieszczeń do'!J76+'1 Przystosowanie pomieszczeń do'!J142</f>
        <v>0</v>
      </c>
    </row>
    <row r="8" spans="1:10" outlineLevel="1" x14ac:dyDescent="0.25">
      <c r="A8" s="6" t="s">
        <v>8</v>
      </c>
      <c r="B8" s="3" t="s">
        <v>1</v>
      </c>
      <c r="C8" s="3" t="s">
        <v>1</v>
      </c>
      <c r="D8" s="6" t="s">
        <v>30</v>
      </c>
      <c r="E8" s="6" t="s">
        <v>18</v>
      </c>
      <c r="F8" s="3" t="s">
        <v>1</v>
      </c>
      <c r="G8" s="3" t="s">
        <v>1</v>
      </c>
      <c r="H8" s="3" t="s">
        <v>1</v>
      </c>
      <c r="I8" s="3" t="s">
        <v>1</v>
      </c>
      <c r="J8" s="10">
        <f>SUM(J9:J25)</f>
        <v>0</v>
      </c>
    </row>
    <row r="9" spans="1:10" ht="45" outlineLevel="2" x14ac:dyDescent="0.25">
      <c r="A9" s="8" t="s">
        <v>32</v>
      </c>
      <c r="B9" s="9" t="s">
        <v>1</v>
      </c>
      <c r="C9" s="9" t="s">
        <v>1</v>
      </c>
      <c r="D9" s="8" t="s">
        <v>33</v>
      </c>
      <c r="E9" s="8" t="s">
        <v>31</v>
      </c>
      <c r="F9" s="8" t="s">
        <v>34</v>
      </c>
      <c r="G9" s="5">
        <v>34.948999999999998</v>
      </c>
      <c r="H9" s="5">
        <v>1</v>
      </c>
      <c r="I9" s="5"/>
      <c r="J9" s="5">
        <f t="shared" ref="J9:J25" si="0">ROUND(G9*I9, 2)</f>
        <v>0</v>
      </c>
    </row>
    <row r="10" spans="1:10" ht="60" outlineLevel="2" x14ac:dyDescent="0.25">
      <c r="A10" s="8" t="s">
        <v>36</v>
      </c>
      <c r="B10" s="9" t="s">
        <v>1</v>
      </c>
      <c r="C10" s="9" t="s">
        <v>1</v>
      </c>
      <c r="D10" s="8" t="s">
        <v>33</v>
      </c>
      <c r="E10" s="8" t="s">
        <v>35</v>
      </c>
      <c r="F10" s="8" t="s">
        <v>34</v>
      </c>
      <c r="G10" s="5">
        <v>9.24</v>
      </c>
      <c r="H10" s="5">
        <v>1</v>
      </c>
      <c r="I10" s="5"/>
      <c r="J10" s="5">
        <f t="shared" si="0"/>
        <v>0</v>
      </c>
    </row>
    <row r="11" spans="1:10" ht="45" outlineLevel="2" x14ac:dyDescent="0.25">
      <c r="A11" s="8" t="s">
        <v>38</v>
      </c>
      <c r="B11" s="9" t="s">
        <v>1</v>
      </c>
      <c r="C11" s="9" t="s">
        <v>1</v>
      </c>
      <c r="D11" s="8" t="s">
        <v>39</v>
      </c>
      <c r="E11" s="8" t="s">
        <v>37</v>
      </c>
      <c r="F11" s="8" t="s">
        <v>34</v>
      </c>
      <c r="G11" s="5">
        <v>21.5</v>
      </c>
      <c r="H11" s="5">
        <v>1</v>
      </c>
      <c r="I11" s="5"/>
      <c r="J11" s="5">
        <f t="shared" si="0"/>
        <v>0</v>
      </c>
    </row>
    <row r="12" spans="1:10" ht="30" outlineLevel="2" x14ac:dyDescent="0.25">
      <c r="A12" s="8" t="s">
        <v>41</v>
      </c>
      <c r="B12" s="9" t="s">
        <v>1</v>
      </c>
      <c r="C12" s="9" t="s">
        <v>1</v>
      </c>
      <c r="D12" s="8" t="s">
        <v>42</v>
      </c>
      <c r="E12" s="8" t="s">
        <v>40</v>
      </c>
      <c r="F12" s="8" t="s">
        <v>43</v>
      </c>
      <c r="G12" s="5">
        <v>1</v>
      </c>
      <c r="H12" s="5">
        <v>1</v>
      </c>
      <c r="I12" s="5"/>
      <c r="J12" s="5">
        <f t="shared" si="0"/>
        <v>0</v>
      </c>
    </row>
    <row r="13" spans="1:10" ht="30" outlineLevel="2" x14ac:dyDescent="0.25">
      <c r="A13" s="8" t="s">
        <v>45</v>
      </c>
      <c r="B13" s="9" t="s">
        <v>1</v>
      </c>
      <c r="C13" s="9" t="s">
        <v>1</v>
      </c>
      <c r="D13" s="8" t="s">
        <v>46</v>
      </c>
      <c r="E13" s="8" t="s">
        <v>44</v>
      </c>
      <c r="F13" s="8" t="s">
        <v>47</v>
      </c>
      <c r="G13" s="5">
        <v>1.5</v>
      </c>
      <c r="H13" s="5">
        <v>1</v>
      </c>
      <c r="I13" s="5"/>
      <c r="J13" s="5">
        <f t="shared" si="0"/>
        <v>0</v>
      </c>
    </row>
    <row r="14" spans="1:10" ht="45" outlineLevel="2" x14ac:dyDescent="0.25">
      <c r="A14" s="8" t="s">
        <v>49</v>
      </c>
      <c r="B14" s="9" t="s">
        <v>1</v>
      </c>
      <c r="C14" s="9" t="s">
        <v>1</v>
      </c>
      <c r="D14" s="8" t="s">
        <v>50</v>
      </c>
      <c r="E14" s="8" t="s">
        <v>48</v>
      </c>
      <c r="F14" s="8" t="s">
        <v>51</v>
      </c>
      <c r="G14" s="5">
        <v>0.52900000000000003</v>
      </c>
      <c r="H14" s="5">
        <v>1</v>
      </c>
      <c r="I14" s="5"/>
      <c r="J14" s="5">
        <f t="shared" si="0"/>
        <v>0</v>
      </c>
    </row>
    <row r="15" spans="1:10" ht="75" outlineLevel="2" x14ac:dyDescent="0.25">
      <c r="A15" s="8" t="s">
        <v>53</v>
      </c>
      <c r="B15" s="9" t="s">
        <v>1</v>
      </c>
      <c r="C15" s="9" t="s">
        <v>1</v>
      </c>
      <c r="D15" s="8" t="s">
        <v>54</v>
      </c>
      <c r="E15" s="8" t="s">
        <v>52</v>
      </c>
      <c r="F15" s="8" t="s">
        <v>34</v>
      </c>
      <c r="G15" s="5">
        <v>4.2</v>
      </c>
      <c r="H15" s="5">
        <v>1</v>
      </c>
      <c r="I15" s="5"/>
      <c r="J15" s="5">
        <f t="shared" si="0"/>
        <v>0</v>
      </c>
    </row>
    <row r="16" spans="1:10" ht="60" outlineLevel="2" x14ac:dyDescent="0.25">
      <c r="A16" s="8" t="s">
        <v>56</v>
      </c>
      <c r="B16" s="9" t="s">
        <v>1</v>
      </c>
      <c r="C16" s="9" t="s">
        <v>1</v>
      </c>
      <c r="D16" s="8" t="s">
        <v>57</v>
      </c>
      <c r="E16" s="8" t="s">
        <v>55</v>
      </c>
      <c r="F16" s="8" t="s">
        <v>47</v>
      </c>
      <c r="G16" s="5">
        <v>2.2000000000000002</v>
      </c>
      <c r="H16" s="5">
        <v>1</v>
      </c>
      <c r="I16" s="5"/>
      <c r="J16" s="5">
        <f t="shared" si="0"/>
        <v>0</v>
      </c>
    </row>
    <row r="17" spans="1:10" ht="45" outlineLevel="2" x14ac:dyDescent="0.25">
      <c r="A17" s="8" t="s">
        <v>59</v>
      </c>
      <c r="B17" s="9" t="s">
        <v>1</v>
      </c>
      <c r="C17" s="9" t="s">
        <v>1</v>
      </c>
      <c r="D17" s="8" t="s">
        <v>60</v>
      </c>
      <c r="E17" s="8" t="s">
        <v>58</v>
      </c>
      <c r="F17" s="8" t="s">
        <v>43</v>
      </c>
      <c r="G17" s="5">
        <v>1</v>
      </c>
      <c r="H17" s="5">
        <v>1</v>
      </c>
      <c r="I17" s="5"/>
      <c r="J17" s="5">
        <f t="shared" si="0"/>
        <v>0</v>
      </c>
    </row>
    <row r="18" spans="1:10" ht="45" outlineLevel="2" x14ac:dyDescent="0.25">
      <c r="A18" s="8" t="s">
        <v>62</v>
      </c>
      <c r="B18" s="9" t="s">
        <v>1</v>
      </c>
      <c r="C18" s="9" t="s">
        <v>1</v>
      </c>
      <c r="D18" s="8" t="s">
        <v>63</v>
      </c>
      <c r="E18" s="8" t="s">
        <v>61</v>
      </c>
      <c r="F18" s="8" t="s">
        <v>34</v>
      </c>
      <c r="G18" s="5">
        <v>44.189</v>
      </c>
      <c r="H18" s="5">
        <v>1</v>
      </c>
      <c r="I18" s="5"/>
      <c r="J18" s="5">
        <f t="shared" si="0"/>
        <v>0</v>
      </c>
    </row>
    <row r="19" spans="1:10" ht="45" outlineLevel="2" x14ac:dyDescent="0.25">
      <c r="A19" s="8" t="s">
        <v>65</v>
      </c>
      <c r="B19" s="9" t="s">
        <v>1</v>
      </c>
      <c r="C19" s="9" t="s">
        <v>1</v>
      </c>
      <c r="D19" s="8" t="s">
        <v>66</v>
      </c>
      <c r="E19" s="8" t="s">
        <v>64</v>
      </c>
      <c r="F19" s="8" t="s">
        <v>34</v>
      </c>
      <c r="G19" s="5">
        <v>21.5</v>
      </c>
      <c r="H19" s="5">
        <v>1</v>
      </c>
      <c r="I19" s="5"/>
      <c r="J19" s="5">
        <f t="shared" si="0"/>
        <v>0</v>
      </c>
    </row>
    <row r="20" spans="1:10" ht="45" outlineLevel="2" x14ac:dyDescent="0.25">
      <c r="A20" s="8" t="s">
        <v>68</v>
      </c>
      <c r="B20" s="9" t="s">
        <v>1</v>
      </c>
      <c r="C20" s="9" t="s">
        <v>1</v>
      </c>
      <c r="D20" s="8" t="s">
        <v>69</v>
      </c>
      <c r="E20" s="8" t="s">
        <v>67</v>
      </c>
      <c r="F20" s="8" t="s">
        <v>34</v>
      </c>
      <c r="G20" s="5">
        <v>44.189</v>
      </c>
      <c r="H20" s="5">
        <v>1</v>
      </c>
      <c r="I20" s="5"/>
      <c r="J20" s="5">
        <f t="shared" si="0"/>
        <v>0</v>
      </c>
    </row>
    <row r="21" spans="1:10" ht="45" outlineLevel="2" x14ac:dyDescent="0.25">
      <c r="A21" s="8" t="s">
        <v>71</v>
      </c>
      <c r="B21" s="9" t="s">
        <v>1</v>
      </c>
      <c r="C21" s="9" t="s">
        <v>1</v>
      </c>
      <c r="D21" s="8" t="s">
        <v>72</v>
      </c>
      <c r="E21" s="8" t="s">
        <v>70</v>
      </c>
      <c r="F21" s="8" t="s">
        <v>34</v>
      </c>
      <c r="G21" s="5">
        <v>21.5</v>
      </c>
      <c r="H21" s="5">
        <v>1</v>
      </c>
      <c r="I21" s="5"/>
      <c r="J21" s="5">
        <f t="shared" si="0"/>
        <v>0</v>
      </c>
    </row>
    <row r="22" spans="1:10" ht="60" outlineLevel="2" x14ac:dyDescent="0.25">
      <c r="A22" s="8" t="s">
        <v>74</v>
      </c>
      <c r="B22" s="9" t="s">
        <v>1</v>
      </c>
      <c r="C22" s="9" t="s">
        <v>1</v>
      </c>
      <c r="D22" s="8" t="s">
        <v>75</v>
      </c>
      <c r="E22" s="8" t="s">
        <v>73</v>
      </c>
      <c r="F22" s="8" t="s">
        <v>34</v>
      </c>
      <c r="G22" s="5">
        <v>65.688999999999993</v>
      </c>
      <c r="H22" s="5">
        <v>1</v>
      </c>
      <c r="I22" s="5"/>
      <c r="J22" s="5">
        <f t="shared" si="0"/>
        <v>0</v>
      </c>
    </row>
    <row r="23" spans="1:10" ht="90" outlineLevel="2" x14ac:dyDescent="0.25">
      <c r="A23" s="8" t="s">
        <v>77</v>
      </c>
      <c r="B23" s="9" t="s">
        <v>1</v>
      </c>
      <c r="C23" s="9" t="s">
        <v>1</v>
      </c>
      <c r="D23" s="8" t="s">
        <v>78</v>
      </c>
      <c r="E23" s="8" t="s">
        <v>76</v>
      </c>
      <c r="F23" s="8" t="s">
        <v>79</v>
      </c>
      <c r="G23" s="5">
        <v>1</v>
      </c>
      <c r="H23" s="5">
        <v>1</v>
      </c>
      <c r="I23" s="5"/>
      <c r="J23" s="5">
        <f t="shared" si="0"/>
        <v>0</v>
      </c>
    </row>
    <row r="24" spans="1:10" ht="165" outlineLevel="2" x14ac:dyDescent="0.25">
      <c r="A24" s="8" t="s">
        <v>81</v>
      </c>
      <c r="B24" s="9" t="s">
        <v>1</v>
      </c>
      <c r="C24" s="9" t="s">
        <v>1</v>
      </c>
      <c r="D24" s="8" t="s">
        <v>78</v>
      </c>
      <c r="E24" s="8" t="s">
        <v>80</v>
      </c>
      <c r="F24" s="8" t="s">
        <v>79</v>
      </c>
      <c r="G24" s="5">
        <v>1</v>
      </c>
      <c r="H24" s="5">
        <v>1</v>
      </c>
      <c r="I24" s="5"/>
      <c r="J24" s="5">
        <f t="shared" si="0"/>
        <v>0</v>
      </c>
    </row>
    <row r="25" spans="1:10" ht="45" outlineLevel="2" x14ac:dyDescent="0.25">
      <c r="A25" s="8" t="s">
        <v>83</v>
      </c>
      <c r="B25" s="9" t="s">
        <v>1</v>
      </c>
      <c r="C25" s="9" t="s">
        <v>1</v>
      </c>
      <c r="D25" s="8" t="s">
        <v>78</v>
      </c>
      <c r="E25" s="8" t="s">
        <v>82</v>
      </c>
      <c r="F25" s="8" t="s">
        <v>43</v>
      </c>
      <c r="G25" s="5">
        <v>1</v>
      </c>
      <c r="H25" s="5">
        <v>1</v>
      </c>
      <c r="I25" s="5"/>
      <c r="J25" s="5">
        <f t="shared" si="0"/>
        <v>0</v>
      </c>
    </row>
    <row r="26" spans="1:10" ht="30" outlineLevel="1" x14ac:dyDescent="0.25">
      <c r="A26" s="6" t="s">
        <v>9</v>
      </c>
      <c r="B26" s="3" t="s">
        <v>1</v>
      </c>
      <c r="C26" s="3" t="s">
        <v>1</v>
      </c>
      <c r="D26" s="6" t="s">
        <v>30</v>
      </c>
      <c r="E26" s="6" t="s">
        <v>19</v>
      </c>
      <c r="F26" s="3" t="s">
        <v>1</v>
      </c>
      <c r="G26" s="3" t="s">
        <v>1</v>
      </c>
      <c r="H26" s="3" t="s">
        <v>1</v>
      </c>
      <c r="I26" s="3" t="s">
        <v>1</v>
      </c>
      <c r="J26" s="10">
        <f>SUM(J27:J75)</f>
        <v>0</v>
      </c>
    </row>
    <row r="27" spans="1:10" ht="45" outlineLevel="2" x14ac:dyDescent="0.25">
      <c r="A27" s="8" t="s">
        <v>84</v>
      </c>
      <c r="B27" s="9" t="s">
        <v>1</v>
      </c>
      <c r="C27" s="9" t="s">
        <v>1</v>
      </c>
      <c r="D27" s="8" t="s">
        <v>33</v>
      </c>
      <c r="E27" s="8" t="s">
        <v>31</v>
      </c>
      <c r="F27" s="8" t="s">
        <v>34</v>
      </c>
      <c r="G27" s="5">
        <v>32.625</v>
      </c>
      <c r="H27" s="5">
        <v>1</v>
      </c>
      <c r="I27" s="5"/>
      <c r="J27" s="5">
        <f t="shared" ref="J27:J62" si="1">ROUND(G27*I27, 2)</f>
        <v>0</v>
      </c>
    </row>
    <row r="28" spans="1:10" ht="60" outlineLevel="2" x14ac:dyDescent="0.25">
      <c r="A28" s="8" t="s">
        <v>85</v>
      </c>
      <c r="B28" s="9" t="s">
        <v>1</v>
      </c>
      <c r="C28" s="9" t="s">
        <v>1</v>
      </c>
      <c r="D28" s="8" t="s">
        <v>33</v>
      </c>
      <c r="E28" s="8" t="s">
        <v>35</v>
      </c>
      <c r="F28" s="8" t="s">
        <v>34</v>
      </c>
      <c r="G28" s="5">
        <v>8.61</v>
      </c>
      <c r="H28" s="5">
        <v>1</v>
      </c>
      <c r="I28" s="5"/>
      <c r="J28" s="5">
        <f t="shared" si="1"/>
        <v>0</v>
      </c>
    </row>
    <row r="29" spans="1:10" ht="45" outlineLevel="2" x14ac:dyDescent="0.25">
      <c r="A29" s="8" t="s">
        <v>86</v>
      </c>
      <c r="B29" s="9" t="s">
        <v>1</v>
      </c>
      <c r="C29" s="9" t="s">
        <v>1</v>
      </c>
      <c r="D29" s="8" t="s">
        <v>39</v>
      </c>
      <c r="E29" s="8" t="s">
        <v>37</v>
      </c>
      <c r="F29" s="8" t="s">
        <v>34</v>
      </c>
      <c r="G29" s="5">
        <v>18.5</v>
      </c>
      <c r="H29" s="5">
        <v>1</v>
      </c>
      <c r="I29" s="5"/>
      <c r="J29" s="5">
        <f t="shared" si="1"/>
        <v>0</v>
      </c>
    </row>
    <row r="30" spans="1:10" ht="30" outlineLevel="2" x14ac:dyDescent="0.25">
      <c r="A30" s="8" t="s">
        <v>88</v>
      </c>
      <c r="B30" s="9" t="s">
        <v>1</v>
      </c>
      <c r="C30" s="9" t="s">
        <v>1</v>
      </c>
      <c r="D30" s="8" t="s">
        <v>89</v>
      </c>
      <c r="E30" s="8" t="s">
        <v>87</v>
      </c>
      <c r="F30" s="8" t="s">
        <v>34</v>
      </c>
      <c r="G30" s="5">
        <v>1.8480000000000001</v>
      </c>
      <c r="H30" s="5">
        <v>1</v>
      </c>
      <c r="I30" s="5"/>
      <c r="J30" s="5">
        <f t="shared" si="1"/>
        <v>0</v>
      </c>
    </row>
    <row r="31" spans="1:10" ht="45" outlineLevel="2" x14ac:dyDescent="0.25">
      <c r="A31" s="8" t="s">
        <v>91</v>
      </c>
      <c r="B31" s="9" t="s">
        <v>1</v>
      </c>
      <c r="C31" s="9" t="s">
        <v>1</v>
      </c>
      <c r="D31" s="8" t="s">
        <v>92</v>
      </c>
      <c r="E31" s="8" t="s">
        <v>90</v>
      </c>
      <c r="F31" s="8" t="s">
        <v>47</v>
      </c>
      <c r="G31" s="5">
        <v>17.22</v>
      </c>
      <c r="H31" s="5">
        <v>1</v>
      </c>
      <c r="I31" s="5"/>
      <c r="J31" s="5">
        <f t="shared" si="1"/>
        <v>0</v>
      </c>
    </row>
    <row r="32" spans="1:10" ht="30" outlineLevel="2" x14ac:dyDescent="0.25">
      <c r="A32" s="8" t="s">
        <v>94</v>
      </c>
      <c r="B32" s="9" t="s">
        <v>1</v>
      </c>
      <c r="C32" s="9" t="s">
        <v>1</v>
      </c>
      <c r="D32" s="8" t="s">
        <v>95</v>
      </c>
      <c r="E32" s="8" t="s">
        <v>93</v>
      </c>
      <c r="F32" s="8" t="s">
        <v>34</v>
      </c>
      <c r="G32" s="5">
        <v>18.141999999999999</v>
      </c>
      <c r="H32" s="5">
        <v>1</v>
      </c>
      <c r="I32" s="5"/>
      <c r="J32" s="5">
        <f t="shared" si="1"/>
        <v>0</v>
      </c>
    </row>
    <row r="33" spans="1:10" ht="45" outlineLevel="2" x14ac:dyDescent="0.25">
      <c r="A33" s="8" t="s">
        <v>96</v>
      </c>
      <c r="B33" s="9" t="s">
        <v>1</v>
      </c>
      <c r="C33" s="9" t="s">
        <v>1</v>
      </c>
      <c r="D33" s="8" t="s">
        <v>66</v>
      </c>
      <c r="E33" s="8" t="s">
        <v>64</v>
      </c>
      <c r="F33" s="8" t="s">
        <v>34</v>
      </c>
      <c r="G33" s="5">
        <v>18.141999999999999</v>
      </c>
      <c r="H33" s="5">
        <v>1</v>
      </c>
      <c r="I33" s="5"/>
      <c r="J33" s="5">
        <f t="shared" si="1"/>
        <v>0</v>
      </c>
    </row>
    <row r="34" spans="1:10" ht="75" outlineLevel="2" x14ac:dyDescent="0.25">
      <c r="A34" s="8" t="s">
        <v>98</v>
      </c>
      <c r="B34" s="9" t="s">
        <v>1</v>
      </c>
      <c r="C34" s="9" t="s">
        <v>1</v>
      </c>
      <c r="D34" s="8" t="s">
        <v>99</v>
      </c>
      <c r="E34" s="8" t="s">
        <v>97</v>
      </c>
      <c r="F34" s="8" t="s">
        <v>34</v>
      </c>
      <c r="G34" s="5">
        <v>18.141999999999999</v>
      </c>
      <c r="H34" s="5">
        <v>1</v>
      </c>
      <c r="I34" s="5"/>
      <c r="J34" s="5">
        <f t="shared" si="1"/>
        <v>0</v>
      </c>
    </row>
    <row r="35" spans="1:10" ht="45" outlineLevel="2" x14ac:dyDescent="0.25">
      <c r="A35" s="8" t="s">
        <v>101</v>
      </c>
      <c r="B35" s="9" t="s">
        <v>1</v>
      </c>
      <c r="C35" s="9" t="s">
        <v>1</v>
      </c>
      <c r="D35" s="8" t="s">
        <v>63</v>
      </c>
      <c r="E35" s="8" t="s">
        <v>100</v>
      </c>
      <c r="F35" s="8" t="s">
        <v>34</v>
      </c>
      <c r="G35" s="5">
        <v>31.24</v>
      </c>
      <c r="H35" s="5">
        <v>1</v>
      </c>
      <c r="I35" s="5"/>
      <c r="J35" s="5">
        <f t="shared" si="1"/>
        <v>0</v>
      </c>
    </row>
    <row r="36" spans="1:10" ht="45" outlineLevel="2" x14ac:dyDescent="0.25">
      <c r="A36" s="8" t="s">
        <v>103</v>
      </c>
      <c r="B36" s="9" t="s">
        <v>1</v>
      </c>
      <c r="C36" s="9" t="s">
        <v>1</v>
      </c>
      <c r="D36" s="8" t="s">
        <v>104</v>
      </c>
      <c r="E36" s="8" t="s">
        <v>102</v>
      </c>
      <c r="F36" s="8" t="s">
        <v>34</v>
      </c>
      <c r="G36" s="5">
        <v>31.24</v>
      </c>
      <c r="H36" s="5">
        <v>1</v>
      </c>
      <c r="I36" s="5"/>
      <c r="J36" s="5">
        <f t="shared" si="1"/>
        <v>0</v>
      </c>
    </row>
    <row r="37" spans="1:10" ht="60" outlineLevel="2" x14ac:dyDescent="0.25">
      <c r="A37" s="8" t="s">
        <v>106</v>
      </c>
      <c r="B37" s="9" t="s">
        <v>1</v>
      </c>
      <c r="C37" s="9" t="s">
        <v>1</v>
      </c>
      <c r="D37" s="8" t="s">
        <v>107</v>
      </c>
      <c r="E37" s="8" t="s">
        <v>105</v>
      </c>
      <c r="F37" s="8" t="s">
        <v>51</v>
      </c>
      <c r="G37" s="5">
        <v>0.70799999999999996</v>
      </c>
      <c r="H37" s="5">
        <v>1</v>
      </c>
      <c r="I37" s="5"/>
      <c r="J37" s="5">
        <f t="shared" si="1"/>
        <v>0</v>
      </c>
    </row>
    <row r="38" spans="1:10" ht="45" outlineLevel="2" x14ac:dyDescent="0.25">
      <c r="A38" s="8" t="s">
        <v>109</v>
      </c>
      <c r="B38" s="9" t="s">
        <v>1</v>
      </c>
      <c r="C38" s="9" t="s">
        <v>1</v>
      </c>
      <c r="D38" s="8" t="s">
        <v>110</v>
      </c>
      <c r="E38" s="8" t="s">
        <v>108</v>
      </c>
      <c r="F38" s="8" t="s">
        <v>34</v>
      </c>
      <c r="G38" s="5">
        <v>2.1</v>
      </c>
      <c r="H38" s="5">
        <v>1</v>
      </c>
      <c r="I38" s="5"/>
      <c r="J38" s="5">
        <f t="shared" si="1"/>
        <v>0</v>
      </c>
    </row>
    <row r="39" spans="1:10" ht="30" outlineLevel="2" x14ac:dyDescent="0.25">
      <c r="A39" s="8" t="s">
        <v>112</v>
      </c>
      <c r="B39" s="9" t="s">
        <v>1</v>
      </c>
      <c r="C39" s="9" t="s">
        <v>1</v>
      </c>
      <c r="D39" s="8" t="s">
        <v>113</v>
      </c>
      <c r="E39" s="8" t="s">
        <v>111</v>
      </c>
      <c r="F39" s="8" t="s">
        <v>51</v>
      </c>
      <c r="G39" s="5">
        <v>0.115</v>
      </c>
      <c r="H39" s="5">
        <v>1</v>
      </c>
      <c r="I39" s="5"/>
      <c r="J39" s="5">
        <f t="shared" si="1"/>
        <v>0</v>
      </c>
    </row>
    <row r="40" spans="1:10" ht="30" outlineLevel="2" x14ac:dyDescent="0.25">
      <c r="A40" s="8" t="s">
        <v>115</v>
      </c>
      <c r="B40" s="9" t="s">
        <v>1</v>
      </c>
      <c r="C40" s="9" t="s">
        <v>1</v>
      </c>
      <c r="D40" s="8" t="s">
        <v>116</v>
      </c>
      <c r="E40" s="8" t="s">
        <v>114</v>
      </c>
      <c r="F40" s="8" t="s">
        <v>47</v>
      </c>
      <c r="G40" s="5">
        <v>4.8</v>
      </c>
      <c r="H40" s="5">
        <v>1</v>
      </c>
      <c r="I40" s="5"/>
      <c r="J40" s="5">
        <f t="shared" si="1"/>
        <v>0</v>
      </c>
    </row>
    <row r="41" spans="1:10" ht="45" outlineLevel="2" x14ac:dyDescent="0.25">
      <c r="A41" s="8" t="s">
        <v>118</v>
      </c>
      <c r="B41" s="9" t="s">
        <v>1</v>
      </c>
      <c r="C41" s="9" t="s">
        <v>1</v>
      </c>
      <c r="D41" s="8" t="s">
        <v>119</v>
      </c>
      <c r="E41" s="8" t="s">
        <v>117</v>
      </c>
      <c r="F41" s="8" t="s">
        <v>34</v>
      </c>
      <c r="G41" s="5">
        <v>1.845</v>
      </c>
      <c r="H41" s="5">
        <v>1</v>
      </c>
      <c r="I41" s="5"/>
      <c r="J41" s="5">
        <f t="shared" si="1"/>
        <v>0</v>
      </c>
    </row>
    <row r="42" spans="1:10" ht="60" outlineLevel="2" x14ac:dyDescent="0.25">
      <c r="A42" s="8" t="s">
        <v>121</v>
      </c>
      <c r="B42" s="9" t="s">
        <v>1</v>
      </c>
      <c r="C42" s="9" t="s">
        <v>1</v>
      </c>
      <c r="D42" s="8" t="s">
        <v>122</v>
      </c>
      <c r="E42" s="8" t="s">
        <v>120</v>
      </c>
      <c r="F42" s="8" t="s">
        <v>47</v>
      </c>
      <c r="G42" s="5">
        <v>17.579999999999998</v>
      </c>
      <c r="H42" s="5">
        <v>1</v>
      </c>
      <c r="I42" s="5"/>
      <c r="J42" s="5">
        <f t="shared" si="1"/>
        <v>0</v>
      </c>
    </row>
    <row r="43" spans="1:10" ht="45" outlineLevel="2" x14ac:dyDescent="0.25">
      <c r="A43" s="8" t="s">
        <v>123</v>
      </c>
      <c r="B43" s="9" t="s">
        <v>1</v>
      </c>
      <c r="C43" s="9" t="s">
        <v>1</v>
      </c>
      <c r="D43" s="8" t="s">
        <v>66</v>
      </c>
      <c r="E43" s="8" t="s">
        <v>64</v>
      </c>
      <c r="F43" s="8" t="s">
        <v>34</v>
      </c>
      <c r="G43" s="5">
        <v>18.5</v>
      </c>
      <c r="H43" s="5">
        <v>1</v>
      </c>
      <c r="I43" s="5"/>
      <c r="J43" s="5">
        <f t="shared" si="1"/>
        <v>0</v>
      </c>
    </row>
    <row r="44" spans="1:10" ht="45" outlineLevel="2" x14ac:dyDescent="0.25">
      <c r="A44" s="8" t="s">
        <v>124</v>
      </c>
      <c r="B44" s="9" t="s">
        <v>1</v>
      </c>
      <c r="C44" s="9" t="s">
        <v>1</v>
      </c>
      <c r="D44" s="8" t="s">
        <v>63</v>
      </c>
      <c r="E44" s="8" t="s">
        <v>100</v>
      </c>
      <c r="F44" s="8" t="s">
        <v>34</v>
      </c>
      <c r="G44" s="5">
        <v>6.15</v>
      </c>
      <c r="H44" s="5">
        <v>1</v>
      </c>
      <c r="I44" s="5"/>
      <c r="J44" s="5">
        <f t="shared" si="1"/>
        <v>0</v>
      </c>
    </row>
    <row r="45" spans="1:10" ht="45" outlineLevel="2" x14ac:dyDescent="0.25">
      <c r="A45" s="8" t="s">
        <v>125</v>
      </c>
      <c r="B45" s="9" t="s">
        <v>1</v>
      </c>
      <c r="C45" s="9" t="s">
        <v>1</v>
      </c>
      <c r="D45" s="8" t="s">
        <v>69</v>
      </c>
      <c r="E45" s="8" t="s">
        <v>67</v>
      </c>
      <c r="F45" s="8" t="s">
        <v>34</v>
      </c>
      <c r="G45" s="5">
        <v>18.5</v>
      </c>
      <c r="H45" s="5">
        <v>1</v>
      </c>
      <c r="I45" s="5"/>
      <c r="J45" s="5">
        <f t="shared" si="1"/>
        <v>0</v>
      </c>
    </row>
    <row r="46" spans="1:10" ht="45" outlineLevel="2" x14ac:dyDescent="0.25">
      <c r="A46" s="8" t="s">
        <v>126</v>
      </c>
      <c r="B46" s="9" t="s">
        <v>1</v>
      </c>
      <c r="C46" s="9" t="s">
        <v>1</v>
      </c>
      <c r="D46" s="8" t="s">
        <v>72</v>
      </c>
      <c r="E46" s="8" t="s">
        <v>70</v>
      </c>
      <c r="F46" s="8" t="s">
        <v>34</v>
      </c>
      <c r="G46" s="5">
        <v>6.15</v>
      </c>
      <c r="H46" s="5">
        <v>1</v>
      </c>
      <c r="I46" s="5"/>
      <c r="J46" s="5">
        <f t="shared" si="1"/>
        <v>0</v>
      </c>
    </row>
    <row r="47" spans="1:10" ht="60" outlineLevel="2" x14ac:dyDescent="0.25">
      <c r="A47" s="8" t="s">
        <v>127</v>
      </c>
      <c r="B47" s="9" t="s">
        <v>1</v>
      </c>
      <c r="C47" s="9" t="s">
        <v>1</v>
      </c>
      <c r="D47" s="8" t="s">
        <v>75</v>
      </c>
      <c r="E47" s="8" t="s">
        <v>73</v>
      </c>
      <c r="F47" s="8" t="s">
        <v>34</v>
      </c>
      <c r="G47" s="5">
        <v>24.65</v>
      </c>
      <c r="H47" s="5">
        <v>1</v>
      </c>
      <c r="I47" s="5"/>
      <c r="J47" s="5">
        <f t="shared" si="1"/>
        <v>0</v>
      </c>
    </row>
    <row r="48" spans="1:10" ht="75" outlineLevel="2" x14ac:dyDescent="0.25">
      <c r="A48" s="8" t="s">
        <v>129</v>
      </c>
      <c r="B48" s="9" t="s">
        <v>1</v>
      </c>
      <c r="C48" s="9" t="s">
        <v>1</v>
      </c>
      <c r="D48" s="8" t="s">
        <v>78</v>
      </c>
      <c r="E48" s="8" t="s">
        <v>128</v>
      </c>
      <c r="F48" s="8" t="s">
        <v>79</v>
      </c>
      <c r="G48" s="5">
        <v>1</v>
      </c>
      <c r="H48" s="5">
        <v>1</v>
      </c>
      <c r="I48" s="5"/>
      <c r="J48" s="5">
        <f t="shared" si="1"/>
        <v>0</v>
      </c>
    </row>
    <row r="49" spans="1:10" ht="150" outlineLevel="2" x14ac:dyDescent="0.25">
      <c r="A49" s="8" t="s">
        <v>131</v>
      </c>
      <c r="B49" s="9" t="s">
        <v>1</v>
      </c>
      <c r="C49" s="9" t="s">
        <v>1</v>
      </c>
      <c r="D49" s="8" t="s">
        <v>78</v>
      </c>
      <c r="E49" s="8" t="s">
        <v>130</v>
      </c>
      <c r="F49" s="8" t="s">
        <v>79</v>
      </c>
      <c r="G49" s="5">
        <v>1</v>
      </c>
      <c r="H49" s="5">
        <v>1</v>
      </c>
      <c r="I49" s="5"/>
      <c r="J49" s="5">
        <f t="shared" si="1"/>
        <v>0</v>
      </c>
    </row>
    <row r="50" spans="1:10" ht="30" outlineLevel="2" x14ac:dyDescent="0.25">
      <c r="A50" s="8" t="s">
        <v>133</v>
      </c>
      <c r="B50" s="9" t="s">
        <v>1</v>
      </c>
      <c r="C50" s="9" t="s">
        <v>1</v>
      </c>
      <c r="D50" s="8" t="s">
        <v>134</v>
      </c>
      <c r="E50" s="8" t="s">
        <v>132</v>
      </c>
      <c r="F50" s="8" t="s">
        <v>79</v>
      </c>
      <c r="G50" s="5">
        <v>1</v>
      </c>
      <c r="H50" s="5">
        <v>1</v>
      </c>
      <c r="I50" s="5"/>
      <c r="J50" s="5">
        <f t="shared" si="1"/>
        <v>0</v>
      </c>
    </row>
    <row r="51" spans="1:10" ht="30" outlineLevel="2" x14ac:dyDescent="0.25">
      <c r="A51" s="8" t="s">
        <v>136</v>
      </c>
      <c r="B51" s="9" t="s">
        <v>1</v>
      </c>
      <c r="C51" s="9" t="s">
        <v>1</v>
      </c>
      <c r="D51" s="8" t="s">
        <v>137</v>
      </c>
      <c r="E51" s="8" t="s">
        <v>135</v>
      </c>
      <c r="F51" s="8" t="s">
        <v>43</v>
      </c>
      <c r="G51" s="5">
        <v>1</v>
      </c>
      <c r="H51" s="5">
        <v>1</v>
      </c>
      <c r="I51" s="5"/>
      <c r="J51" s="5">
        <f t="shared" si="1"/>
        <v>0</v>
      </c>
    </row>
    <row r="52" spans="1:10" ht="30" outlineLevel="2" x14ac:dyDescent="0.25">
      <c r="A52" s="8" t="s">
        <v>139</v>
      </c>
      <c r="B52" s="9" t="s">
        <v>1</v>
      </c>
      <c r="C52" s="9" t="s">
        <v>1</v>
      </c>
      <c r="D52" s="8" t="s">
        <v>140</v>
      </c>
      <c r="E52" s="8" t="s">
        <v>138</v>
      </c>
      <c r="F52" s="8" t="s">
        <v>43</v>
      </c>
      <c r="G52" s="5">
        <v>1</v>
      </c>
      <c r="H52" s="5">
        <v>1</v>
      </c>
      <c r="I52" s="5"/>
      <c r="J52" s="5">
        <f t="shared" si="1"/>
        <v>0</v>
      </c>
    </row>
    <row r="53" spans="1:10" ht="45" outlineLevel="2" x14ac:dyDescent="0.25">
      <c r="A53" s="8" t="s">
        <v>142</v>
      </c>
      <c r="B53" s="9" t="s">
        <v>1</v>
      </c>
      <c r="C53" s="9" t="s">
        <v>1</v>
      </c>
      <c r="D53" s="8" t="s">
        <v>143</v>
      </c>
      <c r="E53" s="8" t="s">
        <v>141</v>
      </c>
      <c r="F53" s="8" t="s">
        <v>47</v>
      </c>
      <c r="G53" s="5">
        <v>10</v>
      </c>
      <c r="H53" s="5">
        <v>1</v>
      </c>
      <c r="I53" s="5"/>
      <c r="J53" s="5">
        <f t="shared" si="1"/>
        <v>0</v>
      </c>
    </row>
    <row r="54" spans="1:10" ht="45" outlineLevel="2" x14ac:dyDescent="0.25">
      <c r="A54" s="8" t="s">
        <v>145</v>
      </c>
      <c r="B54" s="9" t="s">
        <v>1</v>
      </c>
      <c r="C54" s="9" t="s">
        <v>1</v>
      </c>
      <c r="D54" s="8" t="s">
        <v>146</v>
      </c>
      <c r="E54" s="8" t="s">
        <v>144</v>
      </c>
      <c r="F54" s="8" t="s">
        <v>47</v>
      </c>
      <c r="G54" s="5">
        <v>2.5</v>
      </c>
      <c r="H54" s="5">
        <v>1</v>
      </c>
      <c r="I54" s="5"/>
      <c r="J54" s="5">
        <f t="shared" si="1"/>
        <v>0</v>
      </c>
    </row>
    <row r="55" spans="1:10" ht="60" outlineLevel="2" x14ac:dyDescent="0.25">
      <c r="A55" s="8" t="s">
        <v>147</v>
      </c>
      <c r="B55" s="9" t="s">
        <v>1</v>
      </c>
      <c r="C55" s="9" t="s">
        <v>1</v>
      </c>
      <c r="D55" s="8" t="s">
        <v>122</v>
      </c>
      <c r="E55" s="8" t="s">
        <v>120</v>
      </c>
      <c r="F55" s="8" t="s">
        <v>47</v>
      </c>
      <c r="G55" s="5">
        <v>10</v>
      </c>
      <c r="H55" s="5">
        <v>1</v>
      </c>
      <c r="I55" s="5"/>
      <c r="J55" s="5">
        <f t="shared" si="1"/>
        <v>0</v>
      </c>
    </row>
    <row r="56" spans="1:10" ht="45" outlineLevel="2" x14ac:dyDescent="0.25">
      <c r="A56" s="8" t="s">
        <v>149</v>
      </c>
      <c r="B56" s="9" t="s">
        <v>1</v>
      </c>
      <c r="C56" s="9" t="s">
        <v>1</v>
      </c>
      <c r="D56" s="8" t="s">
        <v>150</v>
      </c>
      <c r="E56" s="8" t="s">
        <v>148</v>
      </c>
      <c r="F56" s="8" t="s">
        <v>47</v>
      </c>
      <c r="G56" s="5">
        <v>20</v>
      </c>
      <c r="H56" s="5">
        <v>1</v>
      </c>
      <c r="I56" s="5"/>
      <c r="J56" s="5">
        <f t="shared" si="1"/>
        <v>0</v>
      </c>
    </row>
    <row r="57" spans="1:10" ht="45" outlineLevel="2" x14ac:dyDescent="0.25">
      <c r="A57" s="8" t="s">
        <v>152</v>
      </c>
      <c r="B57" s="9" t="s">
        <v>1</v>
      </c>
      <c r="C57" s="9" t="s">
        <v>1</v>
      </c>
      <c r="D57" s="8" t="s">
        <v>153</v>
      </c>
      <c r="E57" s="8" t="s">
        <v>151</v>
      </c>
      <c r="F57" s="8" t="s">
        <v>47</v>
      </c>
      <c r="G57" s="5">
        <v>20</v>
      </c>
      <c r="H57" s="5">
        <v>1</v>
      </c>
      <c r="I57" s="5"/>
      <c r="J57" s="5">
        <f t="shared" si="1"/>
        <v>0</v>
      </c>
    </row>
    <row r="58" spans="1:10" ht="60" outlineLevel="2" x14ac:dyDescent="0.25">
      <c r="A58" s="8" t="s">
        <v>155</v>
      </c>
      <c r="B58" s="9" t="s">
        <v>1</v>
      </c>
      <c r="C58" s="9" t="s">
        <v>1</v>
      </c>
      <c r="D58" s="8" t="s">
        <v>156</v>
      </c>
      <c r="E58" s="8" t="s">
        <v>154</v>
      </c>
      <c r="F58" s="8" t="s">
        <v>43</v>
      </c>
      <c r="G58" s="5">
        <v>6</v>
      </c>
      <c r="H58" s="5">
        <v>1</v>
      </c>
      <c r="I58" s="5"/>
      <c r="J58" s="5">
        <f t="shared" si="1"/>
        <v>0</v>
      </c>
    </row>
    <row r="59" spans="1:10" ht="30" outlineLevel="2" x14ac:dyDescent="0.25">
      <c r="A59" s="8" t="s">
        <v>158</v>
      </c>
      <c r="B59" s="9" t="s">
        <v>1</v>
      </c>
      <c r="C59" s="9" t="s">
        <v>1</v>
      </c>
      <c r="D59" s="8" t="s">
        <v>159</v>
      </c>
      <c r="E59" s="8" t="s">
        <v>157</v>
      </c>
      <c r="F59" s="8" t="s">
        <v>43</v>
      </c>
      <c r="G59" s="5">
        <v>6</v>
      </c>
      <c r="H59" s="5">
        <v>1</v>
      </c>
      <c r="I59" s="5"/>
      <c r="J59" s="5">
        <f t="shared" si="1"/>
        <v>0</v>
      </c>
    </row>
    <row r="60" spans="1:10" ht="45" outlineLevel="2" x14ac:dyDescent="0.25">
      <c r="A60" s="8" t="s">
        <v>161</v>
      </c>
      <c r="B60" s="9" t="s">
        <v>1</v>
      </c>
      <c r="C60" s="9" t="s">
        <v>1</v>
      </c>
      <c r="D60" s="8" t="s">
        <v>162</v>
      </c>
      <c r="E60" s="8" t="s">
        <v>160</v>
      </c>
      <c r="F60" s="8" t="s">
        <v>43</v>
      </c>
      <c r="G60" s="5">
        <v>2</v>
      </c>
      <c r="H60" s="5">
        <v>1</v>
      </c>
      <c r="I60" s="5"/>
      <c r="J60" s="5">
        <f t="shared" si="1"/>
        <v>0</v>
      </c>
    </row>
    <row r="61" spans="1:10" ht="30" outlineLevel="2" x14ac:dyDescent="0.25">
      <c r="A61" s="8" t="s">
        <v>164</v>
      </c>
      <c r="B61" s="9" t="s">
        <v>1</v>
      </c>
      <c r="C61" s="9" t="s">
        <v>1</v>
      </c>
      <c r="D61" s="8" t="s">
        <v>165</v>
      </c>
      <c r="E61" s="8" t="s">
        <v>163</v>
      </c>
      <c r="F61" s="8" t="s">
        <v>47</v>
      </c>
      <c r="G61" s="5">
        <v>2.5</v>
      </c>
      <c r="H61" s="5">
        <v>1</v>
      </c>
      <c r="I61" s="5"/>
      <c r="J61" s="5">
        <f t="shared" si="1"/>
        <v>0</v>
      </c>
    </row>
    <row r="62" spans="1:10" ht="30" outlineLevel="2" x14ac:dyDescent="0.25">
      <c r="A62" s="8" t="s">
        <v>167</v>
      </c>
      <c r="B62" s="9" t="s">
        <v>1</v>
      </c>
      <c r="C62" s="9" t="s">
        <v>1</v>
      </c>
      <c r="D62" s="8" t="s">
        <v>168</v>
      </c>
      <c r="E62" s="8" t="s">
        <v>166</v>
      </c>
      <c r="F62" s="8" t="s">
        <v>43</v>
      </c>
      <c r="G62" s="5">
        <v>3</v>
      </c>
      <c r="H62" s="5">
        <v>1</v>
      </c>
      <c r="I62" s="5"/>
      <c r="J62" s="5">
        <f t="shared" si="1"/>
        <v>0</v>
      </c>
    </row>
    <row r="63" spans="1:10" ht="60" outlineLevel="2" x14ac:dyDescent="0.25">
      <c r="A63" s="8" t="s">
        <v>170</v>
      </c>
      <c r="B63" s="9" t="s">
        <v>1</v>
      </c>
      <c r="C63" s="9" t="s">
        <v>1</v>
      </c>
      <c r="D63" s="8" t="s">
        <v>6</v>
      </c>
      <c r="E63" s="8" t="s">
        <v>169</v>
      </c>
      <c r="F63" s="9" t="s">
        <v>1</v>
      </c>
      <c r="G63" s="9" t="s">
        <v>1</v>
      </c>
      <c r="H63" s="9" t="s">
        <v>1</v>
      </c>
      <c r="I63" s="9" t="s">
        <v>1</v>
      </c>
      <c r="J63" s="9" t="s">
        <v>1</v>
      </c>
    </row>
    <row r="64" spans="1:10" ht="30" outlineLevel="2" x14ac:dyDescent="0.25">
      <c r="A64" s="8" t="s">
        <v>172</v>
      </c>
      <c r="B64" s="9" t="s">
        <v>1</v>
      </c>
      <c r="C64" s="9" t="s">
        <v>1</v>
      </c>
      <c r="D64" s="8" t="s">
        <v>173</v>
      </c>
      <c r="E64" s="8" t="s">
        <v>171</v>
      </c>
      <c r="F64" s="8" t="s">
        <v>79</v>
      </c>
      <c r="G64" s="5">
        <v>1</v>
      </c>
      <c r="H64" s="5">
        <v>1</v>
      </c>
      <c r="I64" s="5"/>
      <c r="J64" s="5">
        <f t="shared" ref="J64:J75" si="2">ROUND(G64*I64, 2)</f>
        <v>0</v>
      </c>
    </row>
    <row r="65" spans="1:10" ht="30" outlineLevel="2" x14ac:dyDescent="0.25">
      <c r="A65" s="8" t="s">
        <v>175</v>
      </c>
      <c r="B65" s="9" t="s">
        <v>1</v>
      </c>
      <c r="C65" s="9" t="s">
        <v>1</v>
      </c>
      <c r="D65" s="8" t="s">
        <v>176</v>
      </c>
      <c r="E65" s="8" t="s">
        <v>174</v>
      </c>
      <c r="F65" s="8" t="s">
        <v>47</v>
      </c>
      <c r="G65" s="5">
        <v>22</v>
      </c>
      <c r="H65" s="5">
        <v>1</v>
      </c>
      <c r="I65" s="5"/>
      <c r="J65" s="5">
        <f t="shared" si="2"/>
        <v>0</v>
      </c>
    </row>
    <row r="66" spans="1:10" ht="30" outlineLevel="2" x14ac:dyDescent="0.25">
      <c r="A66" s="8" t="s">
        <v>178</v>
      </c>
      <c r="B66" s="9" t="s">
        <v>1</v>
      </c>
      <c r="C66" s="9" t="s">
        <v>1</v>
      </c>
      <c r="D66" s="8" t="s">
        <v>179</v>
      </c>
      <c r="E66" s="8" t="s">
        <v>177</v>
      </c>
      <c r="F66" s="8" t="s">
        <v>43</v>
      </c>
      <c r="G66" s="5">
        <v>1</v>
      </c>
      <c r="H66" s="5">
        <v>1</v>
      </c>
      <c r="I66" s="5"/>
      <c r="J66" s="5">
        <f t="shared" si="2"/>
        <v>0</v>
      </c>
    </row>
    <row r="67" spans="1:10" ht="30" outlineLevel="2" x14ac:dyDescent="0.25">
      <c r="A67" s="8" t="s">
        <v>181</v>
      </c>
      <c r="B67" s="9" t="s">
        <v>1</v>
      </c>
      <c r="C67" s="9" t="s">
        <v>1</v>
      </c>
      <c r="D67" s="8" t="s">
        <v>182</v>
      </c>
      <c r="E67" s="8" t="s">
        <v>180</v>
      </c>
      <c r="F67" s="8" t="s">
        <v>43</v>
      </c>
      <c r="G67" s="5">
        <v>1</v>
      </c>
      <c r="H67" s="5">
        <v>1</v>
      </c>
      <c r="I67" s="5"/>
      <c r="J67" s="5">
        <f t="shared" si="2"/>
        <v>0</v>
      </c>
    </row>
    <row r="68" spans="1:10" ht="45" outlineLevel="2" x14ac:dyDescent="0.25">
      <c r="A68" s="8" t="s">
        <v>183</v>
      </c>
      <c r="B68" s="9" t="s">
        <v>1</v>
      </c>
      <c r="C68" s="9" t="s">
        <v>1</v>
      </c>
      <c r="D68" s="8" t="s">
        <v>143</v>
      </c>
      <c r="E68" s="8" t="s">
        <v>141</v>
      </c>
      <c r="F68" s="8" t="s">
        <v>47</v>
      </c>
      <c r="G68" s="5">
        <v>4.5</v>
      </c>
      <c r="H68" s="5">
        <v>1</v>
      </c>
      <c r="I68" s="5"/>
      <c r="J68" s="5">
        <f t="shared" si="2"/>
        <v>0</v>
      </c>
    </row>
    <row r="69" spans="1:10" ht="60" outlineLevel="2" x14ac:dyDescent="0.25">
      <c r="A69" s="8" t="s">
        <v>184</v>
      </c>
      <c r="B69" s="9" t="s">
        <v>1</v>
      </c>
      <c r="C69" s="9" t="s">
        <v>1</v>
      </c>
      <c r="D69" s="8" t="s">
        <v>122</v>
      </c>
      <c r="E69" s="8" t="s">
        <v>120</v>
      </c>
      <c r="F69" s="8" t="s">
        <v>47</v>
      </c>
      <c r="G69" s="5">
        <v>4.5</v>
      </c>
      <c r="H69" s="5">
        <v>1</v>
      </c>
      <c r="I69" s="5"/>
      <c r="J69" s="5">
        <f t="shared" si="2"/>
        <v>0</v>
      </c>
    </row>
    <row r="70" spans="1:10" ht="45" outlineLevel="2" x14ac:dyDescent="0.25">
      <c r="A70" s="8" t="s">
        <v>186</v>
      </c>
      <c r="B70" s="9" t="s">
        <v>1</v>
      </c>
      <c r="C70" s="9" t="s">
        <v>1</v>
      </c>
      <c r="D70" s="8" t="s">
        <v>187</v>
      </c>
      <c r="E70" s="8" t="s">
        <v>185</v>
      </c>
      <c r="F70" s="8" t="s">
        <v>47</v>
      </c>
      <c r="G70" s="5">
        <v>8</v>
      </c>
      <c r="H70" s="5">
        <v>1</v>
      </c>
      <c r="I70" s="5"/>
      <c r="J70" s="5">
        <f t="shared" si="2"/>
        <v>0</v>
      </c>
    </row>
    <row r="71" spans="1:10" ht="45" outlineLevel="2" x14ac:dyDescent="0.25">
      <c r="A71" s="8" t="s">
        <v>188</v>
      </c>
      <c r="B71" s="9" t="s">
        <v>1</v>
      </c>
      <c r="C71" s="9" t="s">
        <v>1</v>
      </c>
      <c r="D71" s="8" t="s">
        <v>153</v>
      </c>
      <c r="E71" s="8" t="s">
        <v>151</v>
      </c>
      <c r="F71" s="8" t="s">
        <v>47</v>
      </c>
      <c r="G71" s="5">
        <v>8</v>
      </c>
      <c r="H71" s="5">
        <v>1</v>
      </c>
      <c r="I71" s="5"/>
      <c r="J71" s="5">
        <f t="shared" si="2"/>
        <v>0</v>
      </c>
    </row>
    <row r="72" spans="1:10" ht="30" outlineLevel="2" x14ac:dyDescent="0.25">
      <c r="A72" s="8" t="s">
        <v>190</v>
      </c>
      <c r="B72" s="9" t="s">
        <v>1</v>
      </c>
      <c r="C72" s="9" t="s">
        <v>1</v>
      </c>
      <c r="D72" s="8" t="s">
        <v>191</v>
      </c>
      <c r="E72" s="8" t="s">
        <v>189</v>
      </c>
      <c r="F72" s="8" t="s">
        <v>43</v>
      </c>
      <c r="G72" s="5">
        <v>1</v>
      </c>
      <c r="H72" s="5">
        <v>1</v>
      </c>
      <c r="I72" s="5"/>
      <c r="J72" s="5">
        <f t="shared" si="2"/>
        <v>0</v>
      </c>
    </row>
    <row r="73" spans="1:10" ht="30" outlineLevel="2" x14ac:dyDescent="0.25">
      <c r="A73" s="8" t="s">
        <v>193</v>
      </c>
      <c r="B73" s="9" t="s">
        <v>1</v>
      </c>
      <c r="C73" s="9" t="s">
        <v>1</v>
      </c>
      <c r="D73" s="8" t="s">
        <v>194</v>
      </c>
      <c r="E73" s="8" t="s">
        <v>192</v>
      </c>
      <c r="F73" s="8" t="s">
        <v>43</v>
      </c>
      <c r="G73" s="5">
        <v>1</v>
      </c>
      <c r="H73" s="5">
        <v>1</v>
      </c>
      <c r="I73" s="5"/>
      <c r="J73" s="5">
        <f t="shared" si="2"/>
        <v>0</v>
      </c>
    </row>
    <row r="74" spans="1:10" ht="45" outlineLevel="2" x14ac:dyDescent="0.25">
      <c r="A74" s="8" t="s">
        <v>196</v>
      </c>
      <c r="B74" s="9" t="s">
        <v>1</v>
      </c>
      <c r="C74" s="9" t="s">
        <v>1</v>
      </c>
      <c r="D74" s="8" t="s">
        <v>197</v>
      </c>
      <c r="E74" s="8" t="s">
        <v>195</v>
      </c>
      <c r="F74" s="8" t="s">
        <v>43</v>
      </c>
      <c r="G74" s="5">
        <v>1</v>
      </c>
      <c r="H74" s="5">
        <v>1</v>
      </c>
      <c r="I74" s="5"/>
      <c r="J74" s="5">
        <f t="shared" si="2"/>
        <v>0</v>
      </c>
    </row>
    <row r="75" spans="1:10" ht="45" outlineLevel="2" x14ac:dyDescent="0.25">
      <c r="A75" s="8" t="s">
        <v>198</v>
      </c>
      <c r="B75" s="9" t="s">
        <v>1</v>
      </c>
      <c r="C75" s="9" t="s">
        <v>1</v>
      </c>
      <c r="D75" s="8" t="s">
        <v>78</v>
      </c>
      <c r="E75" s="8" t="s">
        <v>82</v>
      </c>
      <c r="F75" s="8" t="s">
        <v>43</v>
      </c>
      <c r="G75" s="5">
        <v>1</v>
      </c>
      <c r="H75" s="5">
        <v>1</v>
      </c>
      <c r="I75" s="5"/>
      <c r="J75" s="5">
        <f t="shared" si="2"/>
        <v>0</v>
      </c>
    </row>
    <row r="76" spans="1:10" outlineLevel="1" x14ac:dyDescent="0.25">
      <c r="A76" s="6" t="s">
        <v>10</v>
      </c>
      <c r="B76" s="3" t="s">
        <v>1</v>
      </c>
      <c r="C76" s="3" t="s">
        <v>1</v>
      </c>
      <c r="D76" s="6" t="s">
        <v>30</v>
      </c>
      <c r="E76" s="6" t="s">
        <v>20</v>
      </c>
      <c r="F76" s="3" t="s">
        <v>1</v>
      </c>
      <c r="G76" s="3" t="s">
        <v>1</v>
      </c>
      <c r="H76" s="3" t="s">
        <v>1</v>
      </c>
      <c r="I76" s="3" t="s">
        <v>1</v>
      </c>
      <c r="J76" s="10">
        <f>SUM(J77:J141)</f>
        <v>0</v>
      </c>
    </row>
    <row r="77" spans="1:10" ht="90" outlineLevel="2" x14ac:dyDescent="0.25">
      <c r="A77" s="8" t="s">
        <v>200</v>
      </c>
      <c r="B77" s="9" t="s">
        <v>1</v>
      </c>
      <c r="C77" s="9" t="s">
        <v>1</v>
      </c>
      <c r="D77" s="8" t="s">
        <v>6</v>
      </c>
      <c r="E77" s="8" t="s">
        <v>199</v>
      </c>
      <c r="F77" s="9" t="s">
        <v>1</v>
      </c>
      <c r="G77" s="9" t="s">
        <v>1</v>
      </c>
      <c r="H77" s="9" t="s">
        <v>1</v>
      </c>
      <c r="I77" s="9" t="s">
        <v>1</v>
      </c>
      <c r="J77" s="9" t="s">
        <v>1</v>
      </c>
    </row>
    <row r="78" spans="1:10" ht="45" outlineLevel="2" x14ac:dyDescent="0.25">
      <c r="A78" s="8" t="s">
        <v>202</v>
      </c>
      <c r="B78" s="9" t="s">
        <v>1</v>
      </c>
      <c r="C78" s="9" t="s">
        <v>1</v>
      </c>
      <c r="D78" s="8" t="s">
        <v>203</v>
      </c>
      <c r="E78" s="8" t="s">
        <v>201</v>
      </c>
      <c r="F78" s="8" t="s">
        <v>34</v>
      </c>
      <c r="G78" s="5">
        <v>21</v>
      </c>
      <c r="H78" s="5">
        <v>1</v>
      </c>
      <c r="I78" s="5"/>
      <c r="J78" s="5">
        <f t="shared" ref="J78:J109" si="3">ROUND(G78*I78, 2)</f>
        <v>0</v>
      </c>
    </row>
    <row r="79" spans="1:10" ht="45" outlineLevel="2" x14ac:dyDescent="0.25">
      <c r="A79" s="8" t="s">
        <v>205</v>
      </c>
      <c r="B79" s="9" t="s">
        <v>1</v>
      </c>
      <c r="C79" s="9" t="s">
        <v>1</v>
      </c>
      <c r="D79" s="8" t="s">
        <v>78</v>
      </c>
      <c r="E79" s="8" t="s">
        <v>204</v>
      </c>
      <c r="F79" s="8" t="s">
        <v>79</v>
      </c>
      <c r="G79" s="5">
        <v>1</v>
      </c>
      <c r="H79" s="5">
        <v>1</v>
      </c>
      <c r="I79" s="5"/>
      <c r="J79" s="5">
        <f t="shared" si="3"/>
        <v>0</v>
      </c>
    </row>
    <row r="80" spans="1:10" ht="45" outlineLevel="2" x14ac:dyDescent="0.25">
      <c r="A80" s="8" t="s">
        <v>207</v>
      </c>
      <c r="B80" s="9" t="s">
        <v>1</v>
      </c>
      <c r="C80" s="9" t="s">
        <v>1</v>
      </c>
      <c r="D80" s="8" t="s">
        <v>78</v>
      </c>
      <c r="E80" s="8" t="s">
        <v>206</v>
      </c>
      <c r="F80" s="8" t="s">
        <v>79</v>
      </c>
      <c r="G80" s="5">
        <v>1</v>
      </c>
      <c r="H80" s="5">
        <v>1</v>
      </c>
      <c r="I80" s="5"/>
      <c r="J80" s="5">
        <f t="shared" si="3"/>
        <v>0</v>
      </c>
    </row>
    <row r="81" spans="1:10" ht="30" outlineLevel="2" x14ac:dyDescent="0.25">
      <c r="A81" s="8" t="s">
        <v>208</v>
      </c>
      <c r="B81" s="9" t="s">
        <v>1</v>
      </c>
      <c r="C81" s="9" t="s">
        <v>1</v>
      </c>
      <c r="D81" s="8" t="s">
        <v>89</v>
      </c>
      <c r="E81" s="8" t="s">
        <v>87</v>
      </c>
      <c r="F81" s="8" t="s">
        <v>34</v>
      </c>
      <c r="G81" s="5">
        <v>28.704000000000001</v>
      </c>
      <c r="H81" s="5">
        <v>1</v>
      </c>
      <c r="I81" s="5"/>
      <c r="J81" s="5">
        <f t="shared" si="3"/>
        <v>0</v>
      </c>
    </row>
    <row r="82" spans="1:10" ht="60" outlineLevel="2" x14ac:dyDescent="0.25">
      <c r="A82" s="8" t="s">
        <v>209</v>
      </c>
      <c r="B82" s="9" t="s">
        <v>1</v>
      </c>
      <c r="C82" s="9" t="s">
        <v>1</v>
      </c>
      <c r="D82" s="8" t="s">
        <v>33</v>
      </c>
      <c r="E82" s="8" t="s">
        <v>35</v>
      </c>
      <c r="F82" s="8" t="s">
        <v>34</v>
      </c>
      <c r="G82" s="5">
        <v>20</v>
      </c>
      <c r="H82" s="5">
        <v>1</v>
      </c>
      <c r="I82" s="5"/>
      <c r="J82" s="5">
        <f t="shared" si="3"/>
        <v>0</v>
      </c>
    </row>
    <row r="83" spans="1:10" ht="45" outlineLevel="2" x14ac:dyDescent="0.25">
      <c r="A83" s="8" t="s">
        <v>211</v>
      </c>
      <c r="B83" s="9" t="s">
        <v>1</v>
      </c>
      <c r="C83" s="9" t="s">
        <v>1</v>
      </c>
      <c r="D83" s="8" t="s">
        <v>66</v>
      </c>
      <c r="E83" s="8" t="s">
        <v>210</v>
      </c>
      <c r="F83" s="8" t="s">
        <v>34</v>
      </c>
      <c r="G83" s="5">
        <v>21</v>
      </c>
      <c r="H83" s="5">
        <v>1</v>
      </c>
      <c r="I83" s="5"/>
      <c r="J83" s="5">
        <f t="shared" si="3"/>
        <v>0</v>
      </c>
    </row>
    <row r="84" spans="1:10" ht="45" outlineLevel="2" x14ac:dyDescent="0.25">
      <c r="A84" s="8" t="s">
        <v>213</v>
      </c>
      <c r="B84" s="9" t="s">
        <v>1</v>
      </c>
      <c r="C84" s="9" t="s">
        <v>1</v>
      </c>
      <c r="D84" s="8" t="s">
        <v>214</v>
      </c>
      <c r="E84" s="8" t="s">
        <v>212</v>
      </c>
      <c r="F84" s="8" t="s">
        <v>34</v>
      </c>
      <c r="G84" s="5">
        <v>21</v>
      </c>
      <c r="H84" s="5">
        <v>1</v>
      </c>
      <c r="I84" s="5"/>
      <c r="J84" s="5">
        <f t="shared" si="3"/>
        <v>0</v>
      </c>
    </row>
    <row r="85" spans="1:10" ht="60" outlineLevel="2" x14ac:dyDescent="0.25">
      <c r="A85" s="8" t="s">
        <v>216</v>
      </c>
      <c r="B85" s="9" t="s">
        <v>1</v>
      </c>
      <c r="C85" s="9" t="s">
        <v>1</v>
      </c>
      <c r="D85" s="8" t="s">
        <v>99</v>
      </c>
      <c r="E85" s="8" t="s">
        <v>215</v>
      </c>
      <c r="F85" s="8" t="s">
        <v>34</v>
      </c>
      <c r="G85" s="5">
        <v>21</v>
      </c>
      <c r="H85" s="5">
        <v>1</v>
      </c>
      <c r="I85" s="5"/>
      <c r="J85" s="5">
        <f t="shared" si="3"/>
        <v>0</v>
      </c>
    </row>
    <row r="86" spans="1:10" ht="45" outlineLevel="2" x14ac:dyDescent="0.25">
      <c r="A86" s="8" t="s">
        <v>218</v>
      </c>
      <c r="B86" s="9" t="s">
        <v>1</v>
      </c>
      <c r="C86" s="9" t="s">
        <v>1</v>
      </c>
      <c r="D86" s="8" t="s">
        <v>63</v>
      </c>
      <c r="E86" s="8" t="s">
        <v>217</v>
      </c>
      <c r="F86" s="8" t="s">
        <v>34</v>
      </c>
      <c r="G86" s="5">
        <v>35.200000000000003</v>
      </c>
      <c r="H86" s="5">
        <v>1</v>
      </c>
      <c r="I86" s="5"/>
      <c r="J86" s="5">
        <f t="shared" si="3"/>
        <v>0</v>
      </c>
    </row>
    <row r="87" spans="1:10" ht="45" outlineLevel="2" x14ac:dyDescent="0.25">
      <c r="A87" s="8" t="s">
        <v>220</v>
      </c>
      <c r="B87" s="9" t="s">
        <v>1</v>
      </c>
      <c r="C87" s="9" t="s">
        <v>1</v>
      </c>
      <c r="D87" s="8" t="s">
        <v>104</v>
      </c>
      <c r="E87" s="8" t="s">
        <v>219</v>
      </c>
      <c r="F87" s="8" t="s">
        <v>34</v>
      </c>
      <c r="G87" s="5">
        <v>35.200000000000003</v>
      </c>
      <c r="H87" s="5">
        <v>1</v>
      </c>
      <c r="I87" s="5"/>
      <c r="J87" s="5">
        <f t="shared" si="3"/>
        <v>0</v>
      </c>
    </row>
    <row r="88" spans="1:10" ht="45" outlineLevel="2" x14ac:dyDescent="0.25">
      <c r="A88" s="8" t="s">
        <v>221</v>
      </c>
      <c r="B88" s="9" t="s">
        <v>1</v>
      </c>
      <c r="C88" s="9" t="s">
        <v>1</v>
      </c>
      <c r="D88" s="8" t="s">
        <v>78</v>
      </c>
      <c r="E88" s="8" t="s">
        <v>82</v>
      </c>
      <c r="F88" s="8" t="s">
        <v>43</v>
      </c>
      <c r="G88" s="5">
        <v>1</v>
      </c>
      <c r="H88" s="5">
        <v>1</v>
      </c>
      <c r="I88" s="5"/>
      <c r="J88" s="5">
        <f t="shared" si="3"/>
        <v>0</v>
      </c>
    </row>
    <row r="89" spans="1:10" ht="90" outlineLevel="2" x14ac:dyDescent="0.25">
      <c r="A89" s="8" t="s">
        <v>223</v>
      </c>
      <c r="B89" s="9" t="s">
        <v>1</v>
      </c>
      <c r="C89" s="9" t="s">
        <v>1</v>
      </c>
      <c r="D89" s="8" t="s">
        <v>224</v>
      </c>
      <c r="E89" s="8" t="s">
        <v>222</v>
      </c>
      <c r="F89" s="8" t="s">
        <v>34</v>
      </c>
      <c r="G89" s="5">
        <v>21</v>
      </c>
      <c r="H89" s="5">
        <v>1</v>
      </c>
      <c r="I89" s="5"/>
      <c r="J89" s="5">
        <f t="shared" si="3"/>
        <v>0</v>
      </c>
    </row>
    <row r="90" spans="1:10" ht="45" outlineLevel="2" x14ac:dyDescent="0.25">
      <c r="A90" s="8" t="s">
        <v>225</v>
      </c>
      <c r="B90" s="9" t="s">
        <v>1</v>
      </c>
      <c r="C90" s="9" t="s">
        <v>1</v>
      </c>
      <c r="D90" s="8" t="s">
        <v>66</v>
      </c>
      <c r="E90" s="8" t="s">
        <v>64</v>
      </c>
      <c r="F90" s="8" t="s">
        <v>34</v>
      </c>
      <c r="G90" s="5">
        <v>21</v>
      </c>
      <c r="H90" s="5">
        <v>1</v>
      </c>
      <c r="I90" s="5"/>
      <c r="J90" s="5">
        <f t="shared" si="3"/>
        <v>0</v>
      </c>
    </row>
    <row r="91" spans="1:10" ht="45" outlineLevel="2" x14ac:dyDescent="0.25">
      <c r="A91" s="8" t="s">
        <v>226</v>
      </c>
      <c r="B91" s="9" t="s">
        <v>1</v>
      </c>
      <c r="C91" s="9" t="s">
        <v>1</v>
      </c>
      <c r="D91" s="8" t="s">
        <v>63</v>
      </c>
      <c r="E91" s="8" t="s">
        <v>100</v>
      </c>
      <c r="F91" s="8" t="s">
        <v>34</v>
      </c>
      <c r="G91" s="5">
        <v>10</v>
      </c>
      <c r="H91" s="5">
        <v>1</v>
      </c>
      <c r="I91" s="5"/>
      <c r="J91" s="5">
        <f t="shared" si="3"/>
        <v>0</v>
      </c>
    </row>
    <row r="92" spans="1:10" ht="45" outlineLevel="2" x14ac:dyDescent="0.25">
      <c r="A92" s="8" t="s">
        <v>227</v>
      </c>
      <c r="B92" s="9" t="s">
        <v>1</v>
      </c>
      <c r="C92" s="9" t="s">
        <v>1</v>
      </c>
      <c r="D92" s="8" t="s">
        <v>69</v>
      </c>
      <c r="E92" s="8" t="s">
        <v>67</v>
      </c>
      <c r="F92" s="8" t="s">
        <v>34</v>
      </c>
      <c r="G92" s="5">
        <v>21</v>
      </c>
      <c r="H92" s="5">
        <v>1</v>
      </c>
      <c r="I92" s="5"/>
      <c r="J92" s="5">
        <f t="shared" si="3"/>
        <v>0</v>
      </c>
    </row>
    <row r="93" spans="1:10" ht="45" outlineLevel="2" x14ac:dyDescent="0.25">
      <c r="A93" s="8" t="s">
        <v>228</v>
      </c>
      <c r="B93" s="9" t="s">
        <v>1</v>
      </c>
      <c r="C93" s="9" t="s">
        <v>1</v>
      </c>
      <c r="D93" s="8" t="s">
        <v>72</v>
      </c>
      <c r="E93" s="8" t="s">
        <v>70</v>
      </c>
      <c r="F93" s="8" t="s">
        <v>34</v>
      </c>
      <c r="G93" s="5">
        <v>10</v>
      </c>
      <c r="H93" s="5">
        <v>1</v>
      </c>
      <c r="I93" s="5"/>
      <c r="J93" s="5">
        <f t="shared" si="3"/>
        <v>0</v>
      </c>
    </row>
    <row r="94" spans="1:10" ht="60" outlineLevel="2" x14ac:dyDescent="0.25">
      <c r="A94" s="8" t="s">
        <v>229</v>
      </c>
      <c r="B94" s="9" t="s">
        <v>1</v>
      </c>
      <c r="C94" s="9" t="s">
        <v>1</v>
      </c>
      <c r="D94" s="8" t="s">
        <v>75</v>
      </c>
      <c r="E94" s="8" t="s">
        <v>73</v>
      </c>
      <c r="F94" s="8" t="s">
        <v>34</v>
      </c>
      <c r="G94" s="5">
        <v>31</v>
      </c>
      <c r="H94" s="5">
        <v>1</v>
      </c>
      <c r="I94" s="5"/>
      <c r="J94" s="5">
        <f t="shared" si="3"/>
        <v>0</v>
      </c>
    </row>
    <row r="95" spans="1:10" ht="45" outlineLevel="2" x14ac:dyDescent="0.25">
      <c r="A95" s="8" t="s">
        <v>230</v>
      </c>
      <c r="B95" s="9" t="s">
        <v>1</v>
      </c>
      <c r="C95" s="9" t="s">
        <v>1</v>
      </c>
      <c r="D95" s="8" t="s">
        <v>143</v>
      </c>
      <c r="E95" s="8" t="s">
        <v>141</v>
      </c>
      <c r="F95" s="8" t="s">
        <v>47</v>
      </c>
      <c r="G95" s="5">
        <v>10</v>
      </c>
      <c r="H95" s="5">
        <v>1</v>
      </c>
      <c r="I95" s="5"/>
      <c r="J95" s="5">
        <f t="shared" si="3"/>
        <v>0</v>
      </c>
    </row>
    <row r="96" spans="1:10" ht="60" outlineLevel="2" x14ac:dyDescent="0.25">
      <c r="A96" s="8" t="s">
        <v>231</v>
      </c>
      <c r="B96" s="9" t="s">
        <v>1</v>
      </c>
      <c r="C96" s="9" t="s">
        <v>1</v>
      </c>
      <c r="D96" s="8" t="s">
        <v>122</v>
      </c>
      <c r="E96" s="8" t="s">
        <v>120</v>
      </c>
      <c r="F96" s="8" t="s">
        <v>47</v>
      </c>
      <c r="G96" s="5">
        <v>10</v>
      </c>
      <c r="H96" s="5">
        <v>1</v>
      </c>
      <c r="I96" s="5"/>
      <c r="J96" s="5">
        <f t="shared" si="3"/>
        <v>0</v>
      </c>
    </row>
    <row r="97" spans="1:10" ht="30" outlineLevel="2" x14ac:dyDescent="0.25">
      <c r="A97" s="8" t="s">
        <v>232</v>
      </c>
      <c r="B97" s="9" t="s">
        <v>1</v>
      </c>
      <c r="C97" s="9" t="s">
        <v>1</v>
      </c>
      <c r="D97" s="8" t="s">
        <v>173</v>
      </c>
      <c r="E97" s="8" t="s">
        <v>171</v>
      </c>
      <c r="F97" s="8" t="s">
        <v>79</v>
      </c>
      <c r="G97" s="5">
        <v>1</v>
      </c>
      <c r="H97" s="5">
        <v>1</v>
      </c>
      <c r="I97" s="5"/>
      <c r="J97" s="5">
        <f t="shared" si="3"/>
        <v>0</v>
      </c>
    </row>
    <row r="98" spans="1:10" ht="30" outlineLevel="2" x14ac:dyDescent="0.25">
      <c r="A98" s="8" t="s">
        <v>233</v>
      </c>
      <c r="B98" s="9" t="s">
        <v>1</v>
      </c>
      <c r="C98" s="9" t="s">
        <v>1</v>
      </c>
      <c r="D98" s="8" t="s">
        <v>176</v>
      </c>
      <c r="E98" s="8" t="s">
        <v>174</v>
      </c>
      <c r="F98" s="8" t="s">
        <v>47</v>
      </c>
      <c r="G98" s="5">
        <v>10</v>
      </c>
      <c r="H98" s="5">
        <v>1</v>
      </c>
      <c r="I98" s="5"/>
      <c r="J98" s="5">
        <f t="shared" si="3"/>
        <v>0</v>
      </c>
    </row>
    <row r="99" spans="1:10" ht="30" outlineLevel="2" x14ac:dyDescent="0.25">
      <c r="A99" s="8" t="s">
        <v>234</v>
      </c>
      <c r="B99" s="9" t="s">
        <v>1</v>
      </c>
      <c r="C99" s="9" t="s">
        <v>1</v>
      </c>
      <c r="D99" s="8" t="s">
        <v>179</v>
      </c>
      <c r="E99" s="8" t="s">
        <v>177</v>
      </c>
      <c r="F99" s="8" t="s">
        <v>43</v>
      </c>
      <c r="G99" s="5">
        <v>1</v>
      </c>
      <c r="H99" s="5">
        <v>1</v>
      </c>
      <c r="I99" s="5"/>
      <c r="J99" s="5">
        <f t="shared" si="3"/>
        <v>0</v>
      </c>
    </row>
    <row r="100" spans="1:10" ht="30" outlineLevel="2" x14ac:dyDescent="0.25">
      <c r="A100" s="8" t="s">
        <v>235</v>
      </c>
      <c r="B100" s="9" t="s">
        <v>1</v>
      </c>
      <c r="C100" s="9" t="s">
        <v>1</v>
      </c>
      <c r="D100" s="8" t="s">
        <v>182</v>
      </c>
      <c r="E100" s="8" t="s">
        <v>180</v>
      </c>
      <c r="F100" s="8" t="s">
        <v>43</v>
      </c>
      <c r="G100" s="5">
        <v>1</v>
      </c>
      <c r="H100" s="5">
        <v>1</v>
      </c>
      <c r="I100" s="5"/>
      <c r="J100" s="5">
        <f t="shared" si="3"/>
        <v>0</v>
      </c>
    </row>
    <row r="101" spans="1:10" ht="45" outlineLevel="2" x14ac:dyDescent="0.25">
      <c r="A101" s="8" t="s">
        <v>236</v>
      </c>
      <c r="B101" s="9" t="s">
        <v>1</v>
      </c>
      <c r="C101" s="9" t="s">
        <v>1</v>
      </c>
      <c r="D101" s="8" t="s">
        <v>143</v>
      </c>
      <c r="E101" s="8" t="s">
        <v>141</v>
      </c>
      <c r="F101" s="8" t="s">
        <v>47</v>
      </c>
      <c r="G101" s="5">
        <v>5</v>
      </c>
      <c r="H101" s="5">
        <v>1</v>
      </c>
      <c r="I101" s="5"/>
      <c r="J101" s="5">
        <f t="shared" si="3"/>
        <v>0</v>
      </c>
    </row>
    <row r="102" spans="1:10" ht="60" outlineLevel="2" x14ac:dyDescent="0.25">
      <c r="A102" s="8" t="s">
        <v>237</v>
      </c>
      <c r="B102" s="9" t="s">
        <v>1</v>
      </c>
      <c r="C102" s="9" t="s">
        <v>1</v>
      </c>
      <c r="D102" s="8" t="s">
        <v>122</v>
      </c>
      <c r="E102" s="8" t="s">
        <v>120</v>
      </c>
      <c r="F102" s="8" t="s">
        <v>47</v>
      </c>
      <c r="G102" s="5">
        <v>5</v>
      </c>
      <c r="H102" s="5">
        <v>1</v>
      </c>
      <c r="I102" s="5"/>
      <c r="J102" s="5">
        <f t="shared" si="3"/>
        <v>0</v>
      </c>
    </row>
    <row r="103" spans="1:10" ht="45" outlineLevel="2" x14ac:dyDescent="0.25">
      <c r="A103" s="8" t="s">
        <v>238</v>
      </c>
      <c r="B103" s="9" t="s">
        <v>1</v>
      </c>
      <c r="C103" s="9" t="s">
        <v>1</v>
      </c>
      <c r="D103" s="8" t="s">
        <v>187</v>
      </c>
      <c r="E103" s="8" t="s">
        <v>185</v>
      </c>
      <c r="F103" s="8" t="s">
        <v>47</v>
      </c>
      <c r="G103" s="5">
        <v>9</v>
      </c>
      <c r="H103" s="5">
        <v>1</v>
      </c>
      <c r="I103" s="5"/>
      <c r="J103" s="5">
        <f t="shared" si="3"/>
        <v>0</v>
      </c>
    </row>
    <row r="104" spans="1:10" ht="45" outlineLevel="2" x14ac:dyDescent="0.25">
      <c r="A104" s="8" t="s">
        <v>239</v>
      </c>
      <c r="B104" s="9" t="s">
        <v>1</v>
      </c>
      <c r="C104" s="9" t="s">
        <v>1</v>
      </c>
      <c r="D104" s="8" t="s">
        <v>153</v>
      </c>
      <c r="E104" s="8" t="s">
        <v>151</v>
      </c>
      <c r="F104" s="8" t="s">
        <v>47</v>
      </c>
      <c r="G104" s="5">
        <v>9</v>
      </c>
      <c r="H104" s="5">
        <v>1</v>
      </c>
      <c r="I104" s="5"/>
      <c r="J104" s="5">
        <f t="shared" si="3"/>
        <v>0</v>
      </c>
    </row>
    <row r="105" spans="1:10" ht="30" outlineLevel="2" x14ac:dyDescent="0.25">
      <c r="A105" s="8" t="s">
        <v>240</v>
      </c>
      <c r="B105" s="9" t="s">
        <v>1</v>
      </c>
      <c r="C105" s="9" t="s">
        <v>1</v>
      </c>
      <c r="D105" s="8" t="s">
        <v>191</v>
      </c>
      <c r="E105" s="8" t="s">
        <v>189</v>
      </c>
      <c r="F105" s="8" t="s">
        <v>43</v>
      </c>
      <c r="G105" s="5">
        <v>1</v>
      </c>
      <c r="H105" s="5">
        <v>1</v>
      </c>
      <c r="I105" s="5"/>
      <c r="J105" s="5">
        <f t="shared" si="3"/>
        <v>0</v>
      </c>
    </row>
    <row r="106" spans="1:10" ht="30" outlineLevel="2" x14ac:dyDescent="0.25">
      <c r="A106" s="8" t="s">
        <v>241</v>
      </c>
      <c r="B106" s="9" t="s">
        <v>1</v>
      </c>
      <c r="C106" s="9" t="s">
        <v>1</v>
      </c>
      <c r="D106" s="8" t="s">
        <v>194</v>
      </c>
      <c r="E106" s="8" t="s">
        <v>192</v>
      </c>
      <c r="F106" s="8" t="s">
        <v>43</v>
      </c>
      <c r="G106" s="5">
        <v>1</v>
      </c>
      <c r="H106" s="5">
        <v>1</v>
      </c>
      <c r="I106" s="5"/>
      <c r="J106" s="5">
        <f t="shared" si="3"/>
        <v>0</v>
      </c>
    </row>
    <row r="107" spans="1:10" ht="45" outlineLevel="2" x14ac:dyDescent="0.25">
      <c r="A107" s="8" t="s">
        <v>243</v>
      </c>
      <c r="B107" s="9" t="s">
        <v>1</v>
      </c>
      <c r="C107" s="9" t="s">
        <v>1</v>
      </c>
      <c r="D107" s="8" t="s">
        <v>197</v>
      </c>
      <c r="E107" s="8" t="s">
        <v>242</v>
      </c>
      <c r="F107" s="8" t="s">
        <v>43</v>
      </c>
      <c r="G107" s="5">
        <v>1</v>
      </c>
      <c r="H107" s="5">
        <v>1</v>
      </c>
      <c r="I107" s="5"/>
      <c r="J107" s="5">
        <f t="shared" si="3"/>
        <v>0</v>
      </c>
    </row>
    <row r="108" spans="1:10" ht="30" outlineLevel="2" x14ac:dyDescent="0.25">
      <c r="A108" s="8" t="s">
        <v>245</v>
      </c>
      <c r="B108" s="9" t="s">
        <v>1</v>
      </c>
      <c r="C108" s="9" t="s">
        <v>1</v>
      </c>
      <c r="D108" s="8" t="s">
        <v>246</v>
      </c>
      <c r="E108" s="8" t="s">
        <v>244</v>
      </c>
      <c r="F108" s="8" t="s">
        <v>79</v>
      </c>
      <c r="G108" s="5">
        <v>2</v>
      </c>
      <c r="H108" s="5">
        <v>1</v>
      </c>
      <c r="I108" s="5"/>
      <c r="J108" s="5">
        <f t="shared" si="3"/>
        <v>0</v>
      </c>
    </row>
    <row r="109" spans="1:10" ht="30" outlineLevel="2" x14ac:dyDescent="0.25">
      <c r="A109" s="8" t="s">
        <v>247</v>
      </c>
      <c r="B109" s="9" t="s">
        <v>1</v>
      </c>
      <c r="C109" s="9" t="s">
        <v>1</v>
      </c>
      <c r="D109" s="8" t="s">
        <v>137</v>
      </c>
      <c r="E109" s="8" t="s">
        <v>135</v>
      </c>
      <c r="F109" s="8" t="s">
        <v>43</v>
      </c>
      <c r="G109" s="5">
        <v>3</v>
      </c>
      <c r="H109" s="5">
        <v>1</v>
      </c>
      <c r="I109" s="5"/>
      <c r="J109" s="5">
        <f t="shared" si="3"/>
        <v>0</v>
      </c>
    </row>
    <row r="110" spans="1:10" ht="30" outlineLevel="2" x14ac:dyDescent="0.25">
      <c r="A110" s="8" t="s">
        <v>248</v>
      </c>
      <c r="B110" s="9" t="s">
        <v>1</v>
      </c>
      <c r="C110" s="9" t="s">
        <v>1</v>
      </c>
      <c r="D110" s="8" t="s">
        <v>140</v>
      </c>
      <c r="E110" s="8" t="s">
        <v>138</v>
      </c>
      <c r="F110" s="8" t="s">
        <v>43</v>
      </c>
      <c r="G110" s="5">
        <v>2</v>
      </c>
      <c r="H110" s="5">
        <v>1</v>
      </c>
      <c r="I110" s="5"/>
      <c r="J110" s="5">
        <f t="shared" ref="J110:J141" si="4">ROUND(G110*I110, 2)</f>
        <v>0</v>
      </c>
    </row>
    <row r="111" spans="1:10" ht="30" outlineLevel="2" x14ac:dyDescent="0.25">
      <c r="A111" s="8" t="s">
        <v>250</v>
      </c>
      <c r="B111" s="9" t="s">
        <v>1</v>
      </c>
      <c r="C111" s="9" t="s">
        <v>1</v>
      </c>
      <c r="D111" s="8" t="s">
        <v>251</v>
      </c>
      <c r="E111" s="8" t="s">
        <v>249</v>
      </c>
      <c r="F111" s="8" t="s">
        <v>43</v>
      </c>
      <c r="G111" s="5">
        <v>2</v>
      </c>
      <c r="H111" s="5">
        <v>1</v>
      </c>
      <c r="I111" s="5"/>
      <c r="J111" s="5">
        <f t="shared" si="4"/>
        <v>0</v>
      </c>
    </row>
    <row r="112" spans="1:10" ht="45" outlineLevel="2" x14ac:dyDescent="0.25">
      <c r="A112" s="8" t="s">
        <v>252</v>
      </c>
      <c r="B112" s="9" t="s">
        <v>1</v>
      </c>
      <c r="C112" s="9" t="s">
        <v>1</v>
      </c>
      <c r="D112" s="8" t="s">
        <v>143</v>
      </c>
      <c r="E112" s="8" t="s">
        <v>141</v>
      </c>
      <c r="F112" s="8" t="s">
        <v>47</v>
      </c>
      <c r="G112" s="5">
        <v>10</v>
      </c>
      <c r="H112" s="5">
        <v>1</v>
      </c>
      <c r="I112" s="5"/>
      <c r="J112" s="5">
        <f t="shared" si="4"/>
        <v>0</v>
      </c>
    </row>
    <row r="113" spans="1:10" ht="45" outlineLevel="2" x14ac:dyDescent="0.25">
      <c r="A113" s="8" t="s">
        <v>253</v>
      </c>
      <c r="B113" s="9" t="s">
        <v>1</v>
      </c>
      <c r="C113" s="9" t="s">
        <v>1</v>
      </c>
      <c r="D113" s="8" t="s">
        <v>146</v>
      </c>
      <c r="E113" s="8" t="s">
        <v>144</v>
      </c>
      <c r="F113" s="8" t="s">
        <v>47</v>
      </c>
      <c r="G113" s="5">
        <v>2.5</v>
      </c>
      <c r="H113" s="5">
        <v>1</v>
      </c>
      <c r="I113" s="5"/>
      <c r="J113" s="5">
        <f t="shared" si="4"/>
        <v>0</v>
      </c>
    </row>
    <row r="114" spans="1:10" ht="45" outlineLevel="2" x14ac:dyDescent="0.25">
      <c r="A114" s="8" t="s">
        <v>255</v>
      </c>
      <c r="B114" s="9" t="s">
        <v>1</v>
      </c>
      <c r="C114" s="9" t="s">
        <v>1</v>
      </c>
      <c r="D114" s="8" t="s">
        <v>256</v>
      </c>
      <c r="E114" s="8" t="s">
        <v>254</v>
      </c>
      <c r="F114" s="8" t="s">
        <v>51</v>
      </c>
      <c r="G114" s="5">
        <v>0.82499999999999996</v>
      </c>
      <c r="H114" s="5">
        <v>1</v>
      </c>
      <c r="I114" s="5"/>
      <c r="J114" s="5">
        <f t="shared" si="4"/>
        <v>0</v>
      </c>
    </row>
    <row r="115" spans="1:10" ht="45" outlineLevel="2" x14ac:dyDescent="0.25">
      <c r="A115" s="8" t="s">
        <v>258</v>
      </c>
      <c r="B115" s="9" t="s">
        <v>1</v>
      </c>
      <c r="C115" s="9" t="s">
        <v>1</v>
      </c>
      <c r="D115" s="8" t="s">
        <v>259</v>
      </c>
      <c r="E115" s="8" t="s">
        <v>257</v>
      </c>
      <c r="F115" s="8" t="s">
        <v>51</v>
      </c>
      <c r="G115" s="5">
        <v>1.65</v>
      </c>
      <c r="H115" s="5">
        <v>1</v>
      </c>
      <c r="I115" s="5"/>
      <c r="J115" s="5">
        <f t="shared" si="4"/>
        <v>0</v>
      </c>
    </row>
    <row r="116" spans="1:10" ht="45" outlineLevel="2" x14ac:dyDescent="0.25">
      <c r="A116" s="8" t="s">
        <v>261</v>
      </c>
      <c r="B116" s="9" t="s">
        <v>1</v>
      </c>
      <c r="C116" s="9" t="s">
        <v>1</v>
      </c>
      <c r="D116" s="8" t="s">
        <v>262</v>
      </c>
      <c r="E116" s="8" t="s">
        <v>260</v>
      </c>
      <c r="F116" s="8" t="s">
        <v>51</v>
      </c>
      <c r="G116" s="5">
        <v>1.65</v>
      </c>
      <c r="H116" s="5">
        <v>1</v>
      </c>
      <c r="I116" s="5"/>
      <c r="J116" s="5">
        <f t="shared" si="4"/>
        <v>0</v>
      </c>
    </row>
    <row r="117" spans="1:10" ht="30" outlineLevel="2" x14ac:dyDescent="0.25">
      <c r="A117" s="8" t="s">
        <v>264</v>
      </c>
      <c r="B117" s="9" t="s">
        <v>1</v>
      </c>
      <c r="C117" s="9" t="s">
        <v>1</v>
      </c>
      <c r="D117" s="8" t="s">
        <v>265</v>
      </c>
      <c r="E117" s="8" t="s">
        <v>263</v>
      </c>
      <c r="F117" s="8" t="s">
        <v>51</v>
      </c>
      <c r="G117" s="5">
        <v>1.65</v>
      </c>
      <c r="H117" s="5">
        <v>1</v>
      </c>
      <c r="I117" s="5"/>
      <c r="J117" s="5">
        <f t="shared" si="4"/>
        <v>0</v>
      </c>
    </row>
    <row r="118" spans="1:10" ht="45" outlineLevel="2" x14ac:dyDescent="0.25">
      <c r="A118" s="8" t="s">
        <v>267</v>
      </c>
      <c r="B118" s="9" t="s">
        <v>1</v>
      </c>
      <c r="C118" s="9" t="s">
        <v>1</v>
      </c>
      <c r="D118" s="8" t="s">
        <v>268</v>
      </c>
      <c r="E118" s="8" t="s">
        <v>266</v>
      </c>
      <c r="F118" s="8" t="s">
        <v>47</v>
      </c>
      <c r="G118" s="5">
        <v>4.5</v>
      </c>
      <c r="H118" s="5">
        <v>1</v>
      </c>
      <c r="I118" s="5"/>
      <c r="J118" s="5">
        <f t="shared" si="4"/>
        <v>0</v>
      </c>
    </row>
    <row r="119" spans="1:10" ht="45" outlineLevel="2" x14ac:dyDescent="0.25">
      <c r="A119" s="8" t="s">
        <v>270</v>
      </c>
      <c r="B119" s="9" t="s">
        <v>1</v>
      </c>
      <c r="C119" s="9" t="s">
        <v>1</v>
      </c>
      <c r="D119" s="8" t="s">
        <v>271</v>
      </c>
      <c r="E119" s="8" t="s">
        <v>269</v>
      </c>
      <c r="F119" s="8" t="s">
        <v>47</v>
      </c>
      <c r="G119" s="5">
        <v>5.5</v>
      </c>
      <c r="H119" s="5">
        <v>1</v>
      </c>
      <c r="I119" s="5"/>
      <c r="J119" s="5">
        <f t="shared" si="4"/>
        <v>0</v>
      </c>
    </row>
    <row r="120" spans="1:10" ht="30" outlineLevel="2" x14ac:dyDescent="0.25">
      <c r="A120" s="8" t="s">
        <v>273</v>
      </c>
      <c r="B120" s="9" t="s">
        <v>1</v>
      </c>
      <c r="C120" s="9" t="s">
        <v>1</v>
      </c>
      <c r="D120" s="8" t="s">
        <v>274</v>
      </c>
      <c r="E120" s="8" t="s">
        <v>272</v>
      </c>
      <c r="F120" s="8" t="s">
        <v>43</v>
      </c>
      <c r="G120" s="5">
        <v>2</v>
      </c>
      <c r="H120" s="5">
        <v>1</v>
      </c>
      <c r="I120" s="5"/>
      <c r="J120" s="5">
        <f t="shared" si="4"/>
        <v>0</v>
      </c>
    </row>
    <row r="121" spans="1:10" ht="60" outlineLevel="2" x14ac:dyDescent="0.25">
      <c r="A121" s="8" t="s">
        <v>275</v>
      </c>
      <c r="B121" s="9" t="s">
        <v>1</v>
      </c>
      <c r="C121" s="9" t="s">
        <v>1</v>
      </c>
      <c r="D121" s="8" t="s">
        <v>122</v>
      </c>
      <c r="E121" s="8" t="s">
        <v>120</v>
      </c>
      <c r="F121" s="8" t="s">
        <v>47</v>
      </c>
      <c r="G121" s="5">
        <v>10</v>
      </c>
      <c r="H121" s="5">
        <v>1</v>
      </c>
      <c r="I121" s="5"/>
      <c r="J121" s="5">
        <f t="shared" si="4"/>
        <v>0</v>
      </c>
    </row>
    <row r="122" spans="1:10" ht="45" outlineLevel="2" x14ac:dyDescent="0.25">
      <c r="A122" s="8" t="s">
        <v>276</v>
      </c>
      <c r="B122" s="9" t="s">
        <v>1</v>
      </c>
      <c r="C122" s="9" t="s">
        <v>1</v>
      </c>
      <c r="D122" s="8" t="s">
        <v>150</v>
      </c>
      <c r="E122" s="8" t="s">
        <v>148</v>
      </c>
      <c r="F122" s="8" t="s">
        <v>47</v>
      </c>
      <c r="G122" s="5">
        <v>20</v>
      </c>
      <c r="H122" s="5">
        <v>1</v>
      </c>
      <c r="I122" s="5"/>
      <c r="J122" s="5">
        <f t="shared" si="4"/>
        <v>0</v>
      </c>
    </row>
    <row r="123" spans="1:10" ht="45" outlineLevel="2" x14ac:dyDescent="0.25">
      <c r="A123" s="8" t="s">
        <v>277</v>
      </c>
      <c r="B123" s="9" t="s">
        <v>1</v>
      </c>
      <c r="C123" s="9" t="s">
        <v>1</v>
      </c>
      <c r="D123" s="8" t="s">
        <v>153</v>
      </c>
      <c r="E123" s="8" t="s">
        <v>151</v>
      </c>
      <c r="F123" s="8" t="s">
        <v>47</v>
      </c>
      <c r="G123" s="5">
        <v>20</v>
      </c>
      <c r="H123" s="5">
        <v>1</v>
      </c>
      <c r="I123" s="5"/>
      <c r="J123" s="5">
        <f t="shared" si="4"/>
        <v>0</v>
      </c>
    </row>
    <row r="124" spans="1:10" ht="60" outlineLevel="2" x14ac:dyDescent="0.25">
      <c r="A124" s="8" t="s">
        <v>278</v>
      </c>
      <c r="B124" s="9" t="s">
        <v>1</v>
      </c>
      <c r="C124" s="9" t="s">
        <v>1</v>
      </c>
      <c r="D124" s="8" t="s">
        <v>156</v>
      </c>
      <c r="E124" s="8" t="s">
        <v>154</v>
      </c>
      <c r="F124" s="8" t="s">
        <v>43</v>
      </c>
      <c r="G124" s="5">
        <v>6</v>
      </c>
      <c r="H124" s="5">
        <v>1</v>
      </c>
      <c r="I124" s="5"/>
      <c r="J124" s="5">
        <f t="shared" si="4"/>
        <v>0</v>
      </c>
    </row>
    <row r="125" spans="1:10" ht="30" outlineLevel="2" x14ac:dyDescent="0.25">
      <c r="A125" s="8" t="s">
        <v>279</v>
      </c>
      <c r="B125" s="9" t="s">
        <v>1</v>
      </c>
      <c r="C125" s="9" t="s">
        <v>1</v>
      </c>
      <c r="D125" s="8" t="s">
        <v>159</v>
      </c>
      <c r="E125" s="8" t="s">
        <v>157</v>
      </c>
      <c r="F125" s="8" t="s">
        <v>43</v>
      </c>
      <c r="G125" s="5">
        <v>6</v>
      </c>
      <c r="H125" s="5">
        <v>1</v>
      </c>
      <c r="I125" s="5"/>
      <c r="J125" s="5">
        <f t="shared" si="4"/>
        <v>0</v>
      </c>
    </row>
    <row r="126" spans="1:10" ht="45" outlineLevel="2" x14ac:dyDescent="0.25">
      <c r="A126" s="8" t="s">
        <v>280</v>
      </c>
      <c r="B126" s="9" t="s">
        <v>1</v>
      </c>
      <c r="C126" s="9" t="s">
        <v>1</v>
      </c>
      <c r="D126" s="8" t="s">
        <v>162</v>
      </c>
      <c r="E126" s="8" t="s">
        <v>160</v>
      </c>
      <c r="F126" s="8" t="s">
        <v>43</v>
      </c>
      <c r="G126" s="5">
        <v>2</v>
      </c>
      <c r="H126" s="5">
        <v>1</v>
      </c>
      <c r="I126" s="5"/>
      <c r="J126" s="5">
        <f t="shared" si="4"/>
        <v>0</v>
      </c>
    </row>
    <row r="127" spans="1:10" ht="45" outlineLevel="2" x14ac:dyDescent="0.25">
      <c r="A127" s="8" t="s">
        <v>282</v>
      </c>
      <c r="B127" s="9" t="s">
        <v>1</v>
      </c>
      <c r="C127" s="9" t="s">
        <v>1</v>
      </c>
      <c r="D127" s="8" t="s">
        <v>165</v>
      </c>
      <c r="E127" s="8" t="s">
        <v>281</v>
      </c>
      <c r="F127" s="8" t="s">
        <v>47</v>
      </c>
      <c r="G127" s="5">
        <v>5</v>
      </c>
      <c r="H127" s="5">
        <v>1</v>
      </c>
      <c r="I127" s="5"/>
      <c r="J127" s="5">
        <f t="shared" si="4"/>
        <v>0</v>
      </c>
    </row>
    <row r="128" spans="1:10" ht="30" outlineLevel="2" x14ac:dyDescent="0.25">
      <c r="A128" s="8" t="s">
        <v>284</v>
      </c>
      <c r="B128" s="9" t="s">
        <v>1</v>
      </c>
      <c r="C128" s="9" t="s">
        <v>1</v>
      </c>
      <c r="D128" s="8" t="s">
        <v>285</v>
      </c>
      <c r="E128" s="8" t="s">
        <v>283</v>
      </c>
      <c r="F128" s="8" t="s">
        <v>47</v>
      </c>
      <c r="G128" s="5">
        <v>3.5</v>
      </c>
      <c r="H128" s="5">
        <v>1</v>
      </c>
      <c r="I128" s="5"/>
      <c r="J128" s="5">
        <f t="shared" si="4"/>
        <v>0</v>
      </c>
    </row>
    <row r="129" spans="1:10" ht="30" outlineLevel="2" x14ac:dyDescent="0.25">
      <c r="A129" s="8" t="s">
        <v>287</v>
      </c>
      <c r="B129" s="9" t="s">
        <v>1</v>
      </c>
      <c r="C129" s="9" t="s">
        <v>1</v>
      </c>
      <c r="D129" s="8" t="s">
        <v>288</v>
      </c>
      <c r="E129" s="8" t="s">
        <v>286</v>
      </c>
      <c r="F129" s="8" t="s">
        <v>43</v>
      </c>
      <c r="G129" s="5">
        <v>1</v>
      </c>
      <c r="H129" s="5">
        <v>1</v>
      </c>
      <c r="I129" s="5"/>
      <c r="J129" s="5">
        <f t="shared" si="4"/>
        <v>0</v>
      </c>
    </row>
    <row r="130" spans="1:10" ht="45" outlineLevel="2" x14ac:dyDescent="0.25">
      <c r="A130" s="8" t="s">
        <v>290</v>
      </c>
      <c r="B130" s="9" t="s">
        <v>1</v>
      </c>
      <c r="C130" s="9" t="s">
        <v>1</v>
      </c>
      <c r="D130" s="8" t="s">
        <v>291</v>
      </c>
      <c r="E130" s="8" t="s">
        <v>289</v>
      </c>
      <c r="F130" s="8" t="s">
        <v>43</v>
      </c>
      <c r="G130" s="5">
        <v>1</v>
      </c>
      <c r="H130" s="5">
        <v>1</v>
      </c>
      <c r="I130" s="5"/>
      <c r="J130" s="5">
        <f t="shared" si="4"/>
        <v>0</v>
      </c>
    </row>
    <row r="131" spans="1:10" ht="30" outlineLevel="2" x14ac:dyDescent="0.25">
      <c r="A131" s="8" t="s">
        <v>292</v>
      </c>
      <c r="B131" s="9" t="s">
        <v>1</v>
      </c>
      <c r="C131" s="9" t="s">
        <v>1</v>
      </c>
      <c r="D131" s="8" t="s">
        <v>168</v>
      </c>
      <c r="E131" s="8" t="s">
        <v>166</v>
      </c>
      <c r="F131" s="8" t="s">
        <v>43</v>
      </c>
      <c r="G131" s="5">
        <v>4</v>
      </c>
      <c r="H131" s="5">
        <v>1</v>
      </c>
      <c r="I131" s="5"/>
      <c r="J131" s="5">
        <f t="shared" si="4"/>
        <v>0</v>
      </c>
    </row>
    <row r="132" spans="1:10" ht="30" outlineLevel="2" x14ac:dyDescent="0.25">
      <c r="A132" s="8" t="s">
        <v>294</v>
      </c>
      <c r="B132" s="9" t="s">
        <v>1</v>
      </c>
      <c r="C132" s="9" t="s">
        <v>1</v>
      </c>
      <c r="D132" s="8" t="s">
        <v>295</v>
      </c>
      <c r="E132" s="8" t="s">
        <v>293</v>
      </c>
      <c r="F132" s="8" t="s">
        <v>43</v>
      </c>
      <c r="G132" s="5">
        <v>1</v>
      </c>
      <c r="H132" s="5">
        <v>1</v>
      </c>
      <c r="I132" s="5"/>
      <c r="J132" s="5">
        <f t="shared" si="4"/>
        <v>0</v>
      </c>
    </row>
    <row r="133" spans="1:10" ht="30" outlineLevel="2" x14ac:dyDescent="0.25">
      <c r="A133" s="8" t="s">
        <v>297</v>
      </c>
      <c r="B133" s="9" t="s">
        <v>1</v>
      </c>
      <c r="C133" s="9" t="s">
        <v>1</v>
      </c>
      <c r="D133" s="8" t="s">
        <v>298</v>
      </c>
      <c r="E133" s="8" t="s">
        <v>296</v>
      </c>
      <c r="F133" s="8" t="s">
        <v>299</v>
      </c>
      <c r="G133" s="5">
        <v>3</v>
      </c>
      <c r="H133" s="5">
        <v>1</v>
      </c>
      <c r="I133" s="5"/>
      <c r="J133" s="5">
        <f t="shared" si="4"/>
        <v>0</v>
      </c>
    </row>
    <row r="134" spans="1:10" ht="30" outlineLevel="2" x14ac:dyDescent="0.25">
      <c r="A134" s="8" t="s">
        <v>301</v>
      </c>
      <c r="B134" s="9" t="s">
        <v>1</v>
      </c>
      <c r="C134" s="9" t="s">
        <v>1</v>
      </c>
      <c r="D134" s="8" t="s">
        <v>302</v>
      </c>
      <c r="E134" s="8" t="s">
        <v>300</v>
      </c>
      <c r="F134" s="8" t="s">
        <v>43</v>
      </c>
      <c r="G134" s="5">
        <v>2</v>
      </c>
      <c r="H134" s="5">
        <v>1</v>
      </c>
      <c r="I134" s="5"/>
      <c r="J134" s="5">
        <f t="shared" si="4"/>
        <v>0</v>
      </c>
    </row>
    <row r="135" spans="1:10" ht="45" outlineLevel="2" x14ac:dyDescent="0.25">
      <c r="A135" s="8" t="s">
        <v>304</v>
      </c>
      <c r="B135" s="9" t="s">
        <v>1</v>
      </c>
      <c r="C135" s="9" t="s">
        <v>1</v>
      </c>
      <c r="D135" s="8" t="s">
        <v>305</v>
      </c>
      <c r="E135" s="8" t="s">
        <v>303</v>
      </c>
      <c r="F135" s="8" t="s">
        <v>34</v>
      </c>
      <c r="G135" s="5">
        <v>0.502</v>
      </c>
      <c r="H135" s="5">
        <v>1</v>
      </c>
      <c r="I135" s="5"/>
      <c r="J135" s="5">
        <f t="shared" si="4"/>
        <v>0</v>
      </c>
    </row>
    <row r="136" spans="1:10" ht="60" outlineLevel="2" x14ac:dyDescent="0.25">
      <c r="A136" s="8" t="s">
        <v>307</v>
      </c>
      <c r="B136" s="9" t="s">
        <v>1</v>
      </c>
      <c r="C136" s="9" t="s">
        <v>1</v>
      </c>
      <c r="D136" s="8" t="s">
        <v>308</v>
      </c>
      <c r="E136" s="8" t="s">
        <v>306</v>
      </c>
      <c r="F136" s="8" t="s">
        <v>34</v>
      </c>
      <c r="G136" s="5">
        <v>0.502</v>
      </c>
      <c r="H136" s="5">
        <v>1</v>
      </c>
      <c r="I136" s="5"/>
      <c r="J136" s="5">
        <f t="shared" si="4"/>
        <v>0</v>
      </c>
    </row>
    <row r="137" spans="1:10" ht="30" outlineLevel="2" x14ac:dyDescent="0.25">
      <c r="A137" s="8" t="s">
        <v>310</v>
      </c>
      <c r="B137" s="9" t="s">
        <v>1</v>
      </c>
      <c r="C137" s="9" t="s">
        <v>1</v>
      </c>
      <c r="D137" s="8" t="s">
        <v>311</v>
      </c>
      <c r="E137" s="8" t="s">
        <v>309</v>
      </c>
      <c r="F137" s="8" t="s">
        <v>43</v>
      </c>
      <c r="G137" s="5">
        <v>1</v>
      </c>
      <c r="H137" s="5">
        <v>1</v>
      </c>
      <c r="I137" s="5"/>
      <c r="J137" s="5">
        <f t="shared" si="4"/>
        <v>0</v>
      </c>
    </row>
    <row r="138" spans="1:10" ht="45" outlineLevel="2" x14ac:dyDescent="0.25">
      <c r="A138" s="8" t="s">
        <v>313</v>
      </c>
      <c r="B138" s="9" t="s">
        <v>1</v>
      </c>
      <c r="C138" s="9" t="s">
        <v>1</v>
      </c>
      <c r="D138" s="8" t="s">
        <v>78</v>
      </c>
      <c r="E138" s="8" t="s">
        <v>312</v>
      </c>
      <c r="F138" s="8" t="s">
        <v>79</v>
      </c>
      <c r="G138" s="5">
        <v>1</v>
      </c>
      <c r="H138" s="5">
        <v>1</v>
      </c>
      <c r="I138" s="5"/>
      <c r="J138" s="5">
        <f t="shared" si="4"/>
        <v>0</v>
      </c>
    </row>
    <row r="139" spans="1:10" ht="30" outlineLevel="2" x14ac:dyDescent="0.25">
      <c r="A139" s="8" t="s">
        <v>315</v>
      </c>
      <c r="B139" s="9" t="s">
        <v>1</v>
      </c>
      <c r="C139" s="9" t="s">
        <v>1</v>
      </c>
      <c r="D139" s="8" t="s">
        <v>316</v>
      </c>
      <c r="E139" s="8" t="s">
        <v>314</v>
      </c>
      <c r="F139" s="8" t="s">
        <v>43</v>
      </c>
      <c r="G139" s="5">
        <v>0</v>
      </c>
      <c r="H139" s="5">
        <v>1</v>
      </c>
      <c r="I139" s="5"/>
      <c r="J139" s="5">
        <f t="shared" si="4"/>
        <v>0</v>
      </c>
    </row>
    <row r="140" spans="1:10" ht="45" outlineLevel="2" x14ac:dyDescent="0.25">
      <c r="A140" s="8" t="s">
        <v>318</v>
      </c>
      <c r="B140" s="9" t="s">
        <v>1</v>
      </c>
      <c r="C140" s="9" t="s">
        <v>1</v>
      </c>
      <c r="D140" s="8" t="s">
        <v>78</v>
      </c>
      <c r="E140" s="8" t="s">
        <v>317</v>
      </c>
      <c r="F140" s="8" t="s">
        <v>79</v>
      </c>
      <c r="G140" s="5">
        <v>1</v>
      </c>
      <c r="H140" s="5">
        <v>1</v>
      </c>
      <c r="I140" s="5"/>
      <c r="J140" s="5">
        <f t="shared" si="4"/>
        <v>0</v>
      </c>
    </row>
    <row r="141" spans="1:10" ht="165" outlineLevel="2" x14ac:dyDescent="0.25">
      <c r="A141" s="8" t="s">
        <v>320</v>
      </c>
      <c r="B141" s="9" t="s">
        <v>1</v>
      </c>
      <c r="C141" s="9" t="s">
        <v>1</v>
      </c>
      <c r="D141" s="8" t="s">
        <v>78</v>
      </c>
      <c r="E141" s="8" t="s">
        <v>319</v>
      </c>
      <c r="F141" s="8" t="s">
        <v>79</v>
      </c>
      <c r="G141" s="5">
        <v>1</v>
      </c>
      <c r="H141" s="5">
        <v>1</v>
      </c>
      <c r="I141" s="5"/>
      <c r="J141" s="5">
        <f t="shared" si="4"/>
        <v>0</v>
      </c>
    </row>
    <row r="142" spans="1:10" outlineLevel="1" x14ac:dyDescent="0.25">
      <c r="A142" s="6" t="s">
        <v>11</v>
      </c>
      <c r="B142" s="3" t="s">
        <v>1</v>
      </c>
      <c r="C142" s="3" t="s">
        <v>1</v>
      </c>
      <c r="D142" s="6" t="s">
        <v>30</v>
      </c>
      <c r="E142" s="6" t="s">
        <v>21</v>
      </c>
      <c r="F142" s="3" t="s">
        <v>1</v>
      </c>
      <c r="G142" s="3" t="s">
        <v>1</v>
      </c>
      <c r="H142" s="3" t="s">
        <v>1</v>
      </c>
      <c r="I142" s="3" t="s">
        <v>1</v>
      </c>
      <c r="J142" s="10">
        <f>SUM(J143:J144)</f>
        <v>0</v>
      </c>
    </row>
    <row r="143" spans="1:10" ht="45" outlineLevel="2" x14ac:dyDescent="0.25">
      <c r="A143" s="8" t="s">
        <v>322</v>
      </c>
      <c r="B143" s="9" t="s">
        <v>1</v>
      </c>
      <c r="C143" s="9" t="s">
        <v>1</v>
      </c>
      <c r="D143" s="8" t="s">
        <v>78</v>
      </c>
      <c r="E143" s="8" t="s">
        <v>321</v>
      </c>
      <c r="F143" s="8" t="s">
        <v>51</v>
      </c>
      <c r="G143" s="5">
        <v>3.5</v>
      </c>
      <c r="H143" s="5">
        <v>1</v>
      </c>
      <c r="I143" s="5"/>
      <c r="J143" s="5">
        <f>ROUND(G143*I143, 2)</f>
        <v>0</v>
      </c>
    </row>
    <row r="144" spans="1:10" ht="60" outlineLevel="2" x14ac:dyDescent="0.25">
      <c r="A144" s="8" t="s">
        <v>324</v>
      </c>
      <c r="B144" s="9" t="s">
        <v>1</v>
      </c>
      <c r="C144" s="9" t="s">
        <v>1</v>
      </c>
      <c r="D144" s="8" t="s">
        <v>78</v>
      </c>
      <c r="E144" s="8" t="s">
        <v>323</v>
      </c>
      <c r="F144" s="8" t="s">
        <v>79</v>
      </c>
      <c r="G144" s="5">
        <v>1</v>
      </c>
      <c r="H144" s="5">
        <v>1</v>
      </c>
      <c r="I144" s="5"/>
      <c r="J144" s="5">
        <f>ROUND(G144*I144, 2)</f>
        <v>0</v>
      </c>
    </row>
    <row r="145" spans="7:10" ht="40.5" customHeight="1" x14ac:dyDescent="0.25"/>
    <row r="146" spans="7:10" ht="53.25" customHeight="1" x14ac:dyDescent="0.25">
      <c r="G146" s="13" t="s">
        <v>325</v>
      </c>
      <c r="H146" s="13"/>
      <c r="I146" s="13"/>
      <c r="J146" s="14">
        <f>J142+J76+J26+J8</f>
        <v>0</v>
      </c>
    </row>
    <row r="147" spans="7:10" ht="45" customHeight="1" x14ac:dyDescent="0.25">
      <c r="G147" s="13" t="s">
        <v>327</v>
      </c>
      <c r="H147" s="13"/>
      <c r="I147" s="13"/>
      <c r="J147" s="14">
        <f>J146*1.23</f>
        <v>0</v>
      </c>
    </row>
    <row r="148" spans="7:10" x14ac:dyDescent="0.25">
      <c r="J148" s="14"/>
    </row>
    <row r="149" spans="7:10" x14ac:dyDescent="0.25">
      <c r="J149" s="14"/>
    </row>
    <row r="150" spans="7:10" x14ac:dyDescent="0.25">
      <c r="J150" s="14"/>
    </row>
  </sheetData>
  <mergeCells count="7">
    <mergeCell ref="G146:I146"/>
    <mergeCell ref="G147:I147"/>
    <mergeCell ref="A1:J1"/>
    <mergeCell ref="A2:B2"/>
    <mergeCell ref="C2:J2"/>
    <mergeCell ref="A3:B3"/>
    <mergeCell ref="C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 Przystosowanie pomieszczeń 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Radosław Kujawski</cp:lastModifiedBy>
  <dcterms:created xsi:type="dcterms:W3CDTF">2024-07-26T10:48:23Z</dcterms:created>
  <dcterms:modified xsi:type="dcterms:W3CDTF">2024-07-26T08:52:34Z</dcterms:modified>
</cp:coreProperties>
</file>