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createcpl.sharepoint.com/sites/COP/Shared Documents/FENG projekty/teamtechnik/FENG-0035-23 - invertery/Postępowania BK/040-0035-FENG-2024 - keyence Dawid/"/>
    </mc:Choice>
  </mc:AlternateContent>
  <xr:revisionPtr revIDLastSave="180" documentId="13_ncr:1_{E90E0BDA-C734-4EB9-B595-7ACA9418DD88}" xr6:coauthVersionLast="47" xr6:coauthVersionMax="47" xr10:uidLastSave="{7C3EFF7E-3B9E-4CE8-A42C-B8CBE0912991}"/>
  <bookViews>
    <workbookView xWindow="-28920" yWindow="-120" windowWidth="29040" windowHeight="15720" xr2:uid="{0905FC1F-10C9-4615-95A4-7C998764CF18}"/>
  </bookViews>
  <sheets>
    <sheet name="specyfikacja" sheetId="1" r:id="rId1"/>
  </sheets>
  <definedNames>
    <definedName name="_xlnm._FilterDatabase" localSheetId="0" hidden="1">specyfikacja!$C$8:$D$28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H9" i="1"/>
  <c r="G10" i="1" l="1"/>
  <c r="I10" i="1" s="1"/>
  <c r="H10" i="1"/>
  <c r="G11" i="1"/>
  <c r="I11" i="1" s="1"/>
  <c r="H11" i="1"/>
  <c r="G12" i="1"/>
  <c r="I12" i="1" s="1"/>
  <c r="H12" i="1"/>
  <c r="G13" i="1"/>
  <c r="I13" i="1" s="1"/>
  <c r="H13" i="1"/>
  <c r="G14" i="1"/>
  <c r="I14" i="1" s="1"/>
  <c r="H14" i="1"/>
  <c r="G15" i="1"/>
  <c r="I15" i="1" s="1"/>
  <c r="H15" i="1"/>
  <c r="G16" i="1"/>
  <c r="I16" i="1" s="1"/>
  <c r="H16" i="1"/>
  <c r="G17" i="1"/>
  <c r="I17" i="1" s="1"/>
  <c r="H17" i="1"/>
  <c r="G18" i="1"/>
  <c r="I18" i="1" s="1"/>
  <c r="H18" i="1"/>
  <c r="G19" i="1"/>
  <c r="H19" i="1"/>
  <c r="I19" i="1"/>
  <c r="G20" i="1"/>
  <c r="I20" i="1" s="1"/>
  <c r="H20" i="1"/>
  <c r="G21" i="1"/>
  <c r="I21" i="1" s="1"/>
  <c r="H21" i="1"/>
  <c r="G22" i="1"/>
  <c r="I22" i="1" s="1"/>
  <c r="H22" i="1"/>
  <c r="G23" i="1"/>
  <c r="I23" i="1" s="1"/>
  <c r="H23" i="1"/>
  <c r="G24" i="1"/>
  <c r="I24" i="1" s="1"/>
  <c r="H24" i="1"/>
  <c r="G25" i="1"/>
  <c r="I25" i="1" s="1"/>
  <c r="H25" i="1"/>
  <c r="G26" i="1"/>
  <c r="I26" i="1" s="1"/>
  <c r="H26" i="1"/>
  <c r="G27" i="1"/>
  <c r="I27" i="1" s="1"/>
  <c r="H27" i="1"/>
  <c r="G28" i="1"/>
  <c r="I28" i="1" s="1"/>
  <c r="H28" i="1"/>
  <c r="H29" i="1" l="1"/>
  <c r="I29" i="1"/>
</calcChain>
</file>

<file path=xl/sharedStrings.xml><?xml version="1.0" encoding="utf-8"?>
<sst xmlns="http://schemas.openxmlformats.org/spreadsheetml/2006/main" count="55" uniqueCount="47">
  <si>
    <t>Opis</t>
  </si>
  <si>
    <t>Jednostka Ukl. Komunikacyjnego</t>
  </si>
  <si>
    <t>Jednoska komunikacyjna Profinet czujnika pomiaru drogi</t>
  </si>
  <si>
    <t>Wzmacniacz pomiarowy</t>
  </si>
  <si>
    <t>Jednostka wzmacniacza:
- Typ montażu - montaż na szynie DIN
- Wyjście - wyjście PNP
- Napięcie zasilania - Od 10 do 30 VDC,
- Materiał - korpus przedni: tereftalan polietylenu (PET), przewód: PVC (polichlorek winylu) główny/pokrywa przednia: poliwęglan (PC), pokrycie klawiszy: poliacetal (POM), panel
- Masa - Ok. 70 g</t>
  </si>
  <si>
    <t>Czujnik drogi</t>
  </si>
  <si>
    <t>Czujnik dotykowy do pomiaru odległości, głowica czujnika:
- Zakres pomiarowy - 12 mm 
- Rozdzielczość - 0,5 µm
- Dokładność wskazań - 2 μm (P-P)
- Cykl próbkowania - 1 ms
- Materiały - korpus główny: odlew cynkowy, wskaźnik: poliakrylan (PAR), osłona przeciwpyłowa - NBR
- Masa - ok. 95 g (bez przewodu)</t>
  </si>
  <si>
    <t>Mocowanie</t>
  </si>
  <si>
    <t>Wspornik montażowy głowicy czujników dotykowych do pomiaru odległości</t>
  </si>
  <si>
    <t>Przewód przyłączeniowy</t>
  </si>
  <si>
    <t>Kurtyna bezpieczeństwa</t>
  </si>
  <si>
    <t>Świetlna kurtyna bezpieczeństwa - jednostka główna:
- Zdolność wykrywania - ø14 mm
- Długość całkowita - 1120 mm
- Liczba wiązek - 111 mm
- Wysokość wykrywania - 1100 mm
- Wysokość ochrony - 1124 mm
- Odległość między osiami wiązek/średnica soczewki - 10 mm / ø4
- Odległość wykrywania - 0,2 do 10 m
- Efektywny kąt wiązki - do ±2,5° (dla zasięgu pracy wynoszącego 3 m lub więcej)
- Źródło światła - podczerwieniowa dioda LED (870 nm)
- Materiał obudowy jednostki głównej – aluminium
- Materiał obudowy wierzchniej/obudowy dolnej - nylon
- Materiał osłony przedniej - poliwęglan, SUS304
- Masa nadajnika – 1600g
- Masa odbiornika – 1600g</t>
  </si>
  <si>
    <t>Świetlna kurtyna bezpieczeństwa - jednostka główna:
- Zdolność wykrywania - ø14 mm
- Długość całkowita - 1200 mm
- Liczba wiązek - 119 mm
- Wysokość wykrywania - 1180 mm
- Wysokość ochrony - 1204 mm
- Odległość między osiami wiązek/średnica soczewki - 10 mm / ø4
- Odległość wykrywania - 0,2 do 10 m
- Efektywny kąt wiązki - do ±2,5° (dla zasięgu pracy wynoszącego 3 m lub więcej)
- Źródło światła - podczerwieniowa dioda LED (870 nm)
- Materiał obudowy jednostki głównej – aluminium
- Materiał obudowy wierzchniej/obudowy dolnej - nylon 
- Materiał osłony przedniej - poliwęglan, SUS304
- Masa nadajnik/odbiornik – 1700g</t>
  </si>
  <si>
    <t>Świetlna kurtyna bezpieczeństwa - jednostka główna:
- Zdolność wykrywania - ø14 mm
- Długość całkowita - 320 mm
- Liczba wiązek - 31 mm
- Wysokość wykrywania - 300 mm
- Wysokość ochrony - 324 mm
- Odległość między osiami wiązek/średnica soczewki - 10 mm / ø4
- Odległość wykrywania - 0,2 do 10 m
- Efektywny kąt wiązki - do ±2,5° (dla zasięgu pracy wynoszącego 3 m lub więcej)
- Źródło światła - podczerwieniowa dioda LED (870 nm)
- Materiał obudowy jednostki głównej – aluminium
- Materiał obudowy wierzchniej/obudowy dolnej - nylon
- Materiał osłony przedniej - poliwęglan, SUS304
- Masa nadajnika – 430g
- Masa odbiornika – 440g</t>
  </si>
  <si>
    <t>Świetlna kurtyna bezpieczeństwa - jednostka główna:
- Zdolność wykrywania - ø14 mm
- Długość całkowita - 400 mm
- Liczba wiązek - 39 mm
- Wysokość wykrywania - 380 mm
- Wysokość ochrony - 404 mm
- Odległość między osiami wiązek/średnica soczewki - 10 mm / ø4
- Odległość wykrywania - 0,2 do 10 m
- Efektywny kąt wiązki - do ±2,5° (dla zasięgu pracy wynoszącego 3 m lub więcej)
- Źródło światła - podczerwieniowa dioda LED (870 nm)
- Materiał obudowy jednostki głównej – aluminium
- Materiał obudowy wierzchniej/obudowy dolnej - nylon
- Materiał osłony przedniej - poliwęglan, SUS304
- Masa nadajnika – 550g
- Masa odbiornika – 550g</t>
  </si>
  <si>
    <t>Regulowany wspornik świetlnej kurtyny bezpieczeństwa:
- Materiał - jednostka wspornika głównego/nakrętka płytowa: SPHC, śruba sześciokątna: Żelazo (trójwartościowa czerń)
- Masa – ok. 260g
- Zestaw zawiera - zmontowany wspornik - 2 jednostki, instrukcja obsługi</t>
  </si>
  <si>
    <t>System wizyjny</t>
  </si>
  <si>
    <t>Czytnik Kodów</t>
  </si>
  <si>
    <t>Lampa oświetleniowa</t>
  </si>
  <si>
    <t>Obiektyw</t>
  </si>
  <si>
    <t>Filtr polaryzacyjny</t>
  </si>
  <si>
    <t>Kamera</t>
  </si>
  <si>
    <t>Kontroler:
System pomiarowy oparty o dedykowany kontroler, nie dopuszcza się stosowania komputerów przemysłowych;
System pomiarowy umożliwiający analizę obrazów trójwymiarowych generowanych przez profilometry laserowe;
Możliwość rozszerzenia systemu pomiarowego do 2 głowic tego samego typu;
Możliwość połączenia obrazu dwóch głowic w celu poszerzenia zakresu pomiarowego lub usuwania kątów martwych; 
Oprogramowanie umożliwiające zdalne połączenie z kontrolerem przy pomocy połączenia Ethernet, możliwość pobierania /przesyłania programu do kontrolera oraz zdalnego programowania kontrolera;
Głowica pomiarowa:
Minimalna szerokość wiązki pomiarowej 30mm;
Maksymalna szerokość wiązki pomiarowej 39mm;
Zakres pracy w osi Z (wysokość) 52,5 – 93,5mm; 
Liczba punktów profilowych – 3200
Interwał danych pomiarowych 12,5um;
Częstotliwość skanowania do 16 kHz;
Działanie kamery w zakresie 0-45 stopni C;
Funkcja Single-Shot HDR;
Dodatkowe informacje:
Możliwość skanowania trójwymiarowego w trybie czasowym oraz z wykorzystaniem impulsów enkodera; 
Możliwość kontroli detalu w ruchu;
Możliwość eksportowania zdjęć oraz programów na kartę SD;
Możliwość stosowania kabli robotycznych o zwiększone wytrzymałości na zginanie;
Możliwość łączenia kabli do długości co najmniej 20 m
Możliwość zastosowania dodatkowych modułów komunikacyjnych – PROFINET, EthernetIP, EtherCAT;
Przygotowanie pisemnej instrukcji obsługi</t>
  </si>
  <si>
    <t>Kontroler:
System pomiarowy oparty o dedykowany kontroler, nie dopuszcza się stosowania komputerów przemysłowych;
System pomiarowy umożliwiający analizę obrazów trójwymiarowych generowanych przez profilometry laserowe;
Możliwość rozszerzenia systemu pomiarowego do 2 głowic tego samego typu;
Możliwość połączenia obrazu dwóch głowic w celu poszerzenia zakresu pomiarowego lub usuwania kątów martwych; 
Oprogramowanie umożliwiające zdalne połączenie z kontrolerem przy pomocy połączenia Ethernet, możliwość pobierania /przesyłania programu do kontrolera oraz zdalnego programowania kontrolera;
Głowica pomiarowa:
Minimalna szerokość wiązki pomiarowej 64mm;
Maksymalna szerokość wiązki pomiarowej 80mm;
Zakres pracy w osi Z (wysokość) 211 – 279mm; 
Liczba punktów profilowych – 3200
Interwał danych pomiarowych 25um;
Częstotliwość skanowania do 16 kHz;
Działanie kamery w zakresie 0-45 stopni C;
Funkcja Single-Shot HDR;
Dodatkowe informacje:
Możliwość skanowania trójwymiarowego w trybie czasowym oraz z wykorzystaniem impulsów enkodera; 
Możliwość kontroli detalu w ruchu;
Możliwość eksportowania zdjęć oraz programów na kartę SD;
Możliwość stosowania kabli robotycznych o zwiększone wytrzymałości na zginanie;
Możliwość łączenia kabli do długości co najmniej 20 m
Możliwość zastosowania dodatkowych modułów komunikacyjnych – PROFINET, EthernetIP, EtherCAT;
Przygotowanie pisemnej instrukcji obsługi</t>
  </si>
  <si>
    <t>Kamera o rozdzielczości minimum 25 MPIX;
Maksymalna wielkość pojedynczego piksela 2,5 x 2,5 mikrometra;
Możliwość przełączenia kamery w tryby 15 MPIX, 5 MPIX, 3,2 MPIX and 1,6 MPIX;
Działanie kamery w zakresie 0-65 stopni C;
Możliwość zastosowania obiektywów montowanych na gwint typu C;
Stopień ochrony IP67;
Czas ekspozycji na poziomie 0,008 ms;</t>
  </si>
  <si>
    <t>Oświetlacz wyposażony w światło białe wysokiej intensywności. Możliwość sterowania kierunkiem, z którego pada światło. Możliwość uzyskania zdjęcia tekstury powierzchni. Stopień ochrony IP67.</t>
  </si>
  <si>
    <t>Możliwość zamontowania bezpośrednio na oświetlaczu za pomocą magnesów i/lub połączenia śrubowego</t>
  </si>
  <si>
    <t>Przewód o długości minimum 10m (w jednym kawałku), umożliwiający zasilenie kamery oraz wymianę sygnałów I/O.</t>
  </si>
  <si>
    <t>Obiektyw o dystorsji na poziomie -0,02%. Rodzaj mocowania: C-mount. Przesłona działająca w zakresie F2.0 - F16</t>
  </si>
  <si>
    <t xml:space="preserve">Kabel połączeniowy jednostki kurtyny
- Wtyczka jednostki głównej - luźne przewody
- Długość 10mb
- Złącze połączeniowe wykonane z PBT, przewód PVC
- Masa - ok. 400 g. </t>
  </si>
  <si>
    <t xml:space="preserve">Kabel połączeniowy jednostki kurtyny
- Wtyczka jednostki głównej - luźne przewody
- Długość 5mb
- Złącze połączeniowe wykonane z PBT, przewód PVC
- Masa - ok. 200 g. </t>
  </si>
  <si>
    <t>Kabel połączeniowy jednostki kurtyny
- Wtyczka jednostki główne - obie strony
- Długość 0,15mb
- Złącze połączeniowe wykonane z PBT, przewód PVC
- Masa - ok. 20 g.</t>
  </si>
  <si>
    <t>Lp</t>
  </si>
  <si>
    <t xml:space="preserve">Nazwa </t>
  </si>
  <si>
    <t>sztuk</t>
  </si>
  <si>
    <t>cena netto / szt</t>
  </si>
  <si>
    <t>cena brutto /szt</t>
  </si>
  <si>
    <t xml:space="preserve">cena netto / całość </t>
  </si>
  <si>
    <t xml:space="preserve">cena brutto / całość </t>
  </si>
  <si>
    <t>RAZEM</t>
  </si>
  <si>
    <t>Waluta</t>
  </si>
  <si>
    <t>EUR / PLN / USD</t>
  </si>
  <si>
    <t>Termin dostawy – 20 dni</t>
  </si>
  <si>
    <t>Okres gwarancji – min. 12 miesięcy</t>
  </si>
  <si>
    <t>Warunki płatności – Przelew 90 dni</t>
  </si>
  <si>
    <t>Czytnik kodów 1D/2D - czujnik wizyjny CMOS:
- Liczba pikseli - 1360 × 1024
- Zakres pracy - 50 do 1000 mm
- Pole widzenia odczytu - 189 × 142 mm (w odległości 300 mm)
- Możliwość odczytu kodów zapisanych w formatach: QR, MicroQR, DataMatrix(ECC200), DMRE, GS1 DataMatrix, PDF417, MicroPDF417,
GS1 Composite (CC-A/CC-B/CC-C), DotCode, Maxi Code, Aztec Code, CODE39, ITF, 2of5 (Industrial 2of5), COOP 2of5, NW-7 (Codabar), CODE128, GS1-128, GS1 DataBar, CODE93, JAN/EAN/UPC,
Trioptic CODE39, CODE39 Full ASCII, Pharmacode, Postal (Japan Postal, IMB)
- Minimalna rozdzielczość: kod 2D - 0,060 mm, kod kreskowy - 0,082 mm
- Napięcie zasilania - 24 V +25%/−20%
- Masa: ok. 180 g</t>
  </si>
  <si>
    <t>Załącznik nr 1 – do zapytania ofertowego: nr 040/0035/FENG/2024 – dostawa systemu wizyjnego, profilometrów, kurtyn bezpieczeństwa i akcesoriów  - Zestawienie parametrów technicznych (Specyfikacja techniczna)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</si>
</sst>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3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43" fontId="0" fillId="0" borderId="1" xfId="1" applyFont="1" applyFill="1" applyBorder="1" applyAlignment="1">
      <alignment wrapText="1"/>
    </xf>
    <xf numFmtId="43" fontId="0" fillId="0" borderId="1" xfId="1" applyFont="1" applyBorder="1" applyAlignment="1">
      <alignment wrapText="1"/>
    </xf>
    <xf numFmtId="49" fontId="0" fillId="3" borderId="1" xfId="0" applyNumberFormat="1" applyFill="1" applyBorder="1" applyAlignment="1">
      <alignment wrapText="1"/>
    </xf>
    <xf numFmtId="0" fontId="0" fillId="3" borderId="1" xfId="0" applyFill="1" applyBorder="1" applyAlignment="1">
      <alignment wrapText="1"/>
    </xf>
    <xf numFmtId="43" fontId="0" fillId="0" borderId="3" xfId="1" applyFont="1" applyBorder="1" applyAlignment="1">
      <alignment wrapText="1"/>
    </xf>
    <xf numFmtId="43" fontId="4" fillId="2" borderId="5" xfId="0" applyNumberFormat="1" applyFont="1" applyFill="1" applyBorder="1" applyAlignment="1">
      <alignment wrapText="1"/>
    </xf>
    <xf numFmtId="43" fontId="4" fillId="2" borderId="2" xfId="0" applyNumberFormat="1" applyFont="1" applyFill="1" applyBorder="1" applyAlignment="1">
      <alignment wrapText="1"/>
    </xf>
    <xf numFmtId="0" fontId="6" fillId="0" borderId="0" xfId="0" applyFont="1" applyAlignment="1">
      <alignment vertical="center"/>
    </xf>
    <xf numFmtId="0" fontId="0" fillId="4" borderId="1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7" xfId="0" applyFont="1" applyBorder="1" applyAlignment="1">
      <alignment horizontal="left" wrapText="1"/>
    </xf>
  </cellXfs>
  <cellStyles count="2">
    <cellStyle name="Dziesiętny" xfId="1" builtinId="3"/>
    <cellStyle name="Normalny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theme="4" tint="0.79998168889431442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457760</xdr:colOff>
      <xdr:row>0</xdr:row>
      <xdr:rowOff>31713</xdr:rowOff>
    </xdr:from>
    <xdr:to>
      <xdr:col>3</xdr:col>
      <xdr:colOff>6874196</xdr:colOff>
      <xdr:row>4</xdr:row>
      <xdr:rowOff>59616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F6987A4-1880-492E-A7D0-9F4E97C24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289" y="31713"/>
          <a:ext cx="8762052" cy="7412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6E28B8-44FB-467B-ABEA-19AECD5F4154}" name="Tabela1" displayName="Tabela1" ref="C8:D28" totalsRowShown="0" headerRowDxfId="5" dataDxfId="3" headerRowBorderDxfId="4" tableBorderDxfId="2">
  <autoFilter ref="C8:D28" xr:uid="{B84F40C9-2E10-4EE6-B17B-6CD589954E8F}"/>
  <tableColumns count="2">
    <tableColumn id="1" xr3:uid="{3A8FFFF5-90C2-4D49-967E-B87D7706EC18}" name="Nazwa " dataDxfId="1"/>
    <tableColumn id="5" xr3:uid="{96701EB7-3D18-4CD5-A468-385B038FE089}" name="Opis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3954F-3B4F-463E-9227-F551D1B48B18}">
  <dimension ref="B6:K32"/>
  <sheetViews>
    <sheetView tabSelected="1" zoomScale="85" zoomScaleNormal="85" workbookViewId="0">
      <selection activeCell="K10" sqref="K10"/>
    </sheetView>
  </sheetViews>
  <sheetFormatPr defaultColWidth="9.109375" defaultRowHeight="14.4" x14ac:dyDescent="0.3"/>
  <cols>
    <col min="1" max="2" width="9.109375" style="1"/>
    <col min="3" max="3" width="25.109375" style="1" customWidth="1"/>
    <col min="4" max="4" width="158.21875" style="1" customWidth="1"/>
    <col min="5" max="5" width="15.109375" style="11" customWidth="1"/>
    <col min="6" max="6" width="15.6640625" style="1" customWidth="1"/>
    <col min="7" max="7" width="13.44140625" style="1" customWidth="1"/>
    <col min="8" max="8" width="13.6640625" style="1" customWidth="1"/>
    <col min="9" max="9" width="14.44140625" style="1" customWidth="1"/>
    <col min="10" max="16384" width="9.109375" style="1"/>
  </cols>
  <sheetData>
    <row r="6" spans="2:9" ht="14.4" customHeight="1" x14ac:dyDescent="0.3">
      <c r="C6" s="24" t="s">
        <v>46</v>
      </c>
      <c r="D6" s="24"/>
      <c r="E6" s="24"/>
    </row>
    <row r="7" spans="2:9" ht="19.8" customHeight="1" x14ac:dyDescent="0.3">
      <c r="C7" s="25"/>
      <c r="D7" s="25"/>
      <c r="E7" s="25"/>
    </row>
    <row r="8" spans="2:9" ht="28.8" x14ac:dyDescent="0.3">
      <c r="B8" s="7" t="s">
        <v>32</v>
      </c>
      <c r="C8" s="8" t="s">
        <v>33</v>
      </c>
      <c r="D8" s="7" t="s">
        <v>0</v>
      </c>
      <c r="E8" s="8" t="s">
        <v>34</v>
      </c>
      <c r="F8" s="8" t="s">
        <v>35</v>
      </c>
      <c r="G8" s="8" t="s">
        <v>36</v>
      </c>
      <c r="H8" s="8" t="s">
        <v>37</v>
      </c>
      <c r="I8" s="8" t="s">
        <v>38</v>
      </c>
    </row>
    <row r="9" spans="2:9" ht="28.8" x14ac:dyDescent="0.3">
      <c r="B9" s="6">
        <v>1</v>
      </c>
      <c r="C9" s="4" t="s">
        <v>1</v>
      </c>
      <c r="D9" s="5" t="s">
        <v>2</v>
      </c>
      <c r="E9" s="9">
        <v>1</v>
      </c>
      <c r="F9" s="12"/>
      <c r="G9" s="13">
        <f>F9+F9*0.23</f>
        <v>0</v>
      </c>
      <c r="H9" s="13">
        <f>F9*E9</f>
        <v>0</v>
      </c>
      <c r="I9" s="13">
        <f>G9*E9</f>
        <v>0</v>
      </c>
    </row>
    <row r="10" spans="2:9" ht="86.4" x14ac:dyDescent="0.3">
      <c r="B10" s="6">
        <v>2</v>
      </c>
      <c r="C10" s="2" t="s">
        <v>3</v>
      </c>
      <c r="D10" s="3" t="s">
        <v>4</v>
      </c>
      <c r="E10" s="9">
        <v>1</v>
      </c>
      <c r="F10" s="12"/>
      <c r="G10" s="13">
        <f t="shared" ref="G10:G28" si="0">F10+F10*0.23</f>
        <v>0</v>
      </c>
      <c r="H10" s="13">
        <f t="shared" ref="H10:H28" si="1">F10*E10</f>
        <v>0</v>
      </c>
      <c r="I10" s="13">
        <f t="shared" ref="I10:I28" si="2">G10*E10</f>
        <v>0</v>
      </c>
    </row>
    <row r="11" spans="2:9" ht="100.8" x14ac:dyDescent="0.3">
      <c r="B11" s="6">
        <v>3</v>
      </c>
      <c r="C11" s="4" t="s">
        <v>5</v>
      </c>
      <c r="D11" s="5" t="s">
        <v>6</v>
      </c>
      <c r="E11" s="9">
        <v>1</v>
      </c>
      <c r="F11" s="12"/>
      <c r="G11" s="13">
        <f t="shared" si="0"/>
        <v>0</v>
      </c>
      <c r="H11" s="13">
        <f t="shared" si="1"/>
        <v>0</v>
      </c>
      <c r="I11" s="13">
        <f t="shared" si="2"/>
        <v>0</v>
      </c>
    </row>
    <row r="12" spans="2:9" x14ac:dyDescent="0.3">
      <c r="B12" s="6">
        <v>4</v>
      </c>
      <c r="C12" s="2" t="s">
        <v>7</v>
      </c>
      <c r="D12" s="3" t="s">
        <v>8</v>
      </c>
      <c r="E12" s="9">
        <v>1</v>
      </c>
      <c r="F12" s="12"/>
      <c r="G12" s="13">
        <f t="shared" si="0"/>
        <v>0</v>
      </c>
      <c r="H12" s="13">
        <f t="shared" si="1"/>
        <v>0</v>
      </c>
      <c r="I12" s="13">
        <f t="shared" si="2"/>
        <v>0</v>
      </c>
    </row>
    <row r="13" spans="2:9" ht="76.5" customHeight="1" x14ac:dyDescent="0.3">
      <c r="B13" s="6">
        <v>5</v>
      </c>
      <c r="C13" s="4" t="s">
        <v>9</v>
      </c>
      <c r="D13" s="5" t="s">
        <v>29</v>
      </c>
      <c r="E13" s="9">
        <v>1</v>
      </c>
      <c r="F13" s="12"/>
      <c r="G13" s="13">
        <f t="shared" si="0"/>
        <v>0</v>
      </c>
      <c r="H13" s="13">
        <f t="shared" si="1"/>
        <v>0</v>
      </c>
      <c r="I13" s="13">
        <f t="shared" si="2"/>
        <v>0</v>
      </c>
    </row>
    <row r="14" spans="2:9" ht="72" x14ac:dyDescent="0.3">
      <c r="B14" s="6">
        <v>6</v>
      </c>
      <c r="C14" s="2" t="s">
        <v>9</v>
      </c>
      <c r="D14" s="3" t="s">
        <v>30</v>
      </c>
      <c r="E14" s="9">
        <v>12</v>
      </c>
      <c r="F14" s="12"/>
      <c r="G14" s="13">
        <f t="shared" si="0"/>
        <v>0</v>
      </c>
      <c r="H14" s="13">
        <f t="shared" si="1"/>
        <v>0</v>
      </c>
      <c r="I14" s="13">
        <f t="shared" si="2"/>
        <v>0</v>
      </c>
    </row>
    <row r="15" spans="2:9" ht="72" x14ac:dyDescent="0.3">
      <c r="B15" s="6">
        <v>7</v>
      </c>
      <c r="C15" s="4" t="s">
        <v>9</v>
      </c>
      <c r="D15" s="5" t="s">
        <v>31</v>
      </c>
      <c r="E15" s="9">
        <v>14</v>
      </c>
      <c r="F15" s="12"/>
      <c r="G15" s="13">
        <f t="shared" si="0"/>
        <v>0</v>
      </c>
      <c r="H15" s="13">
        <f t="shared" si="1"/>
        <v>0</v>
      </c>
      <c r="I15" s="13">
        <f t="shared" si="2"/>
        <v>0</v>
      </c>
    </row>
    <row r="16" spans="2:9" ht="216" x14ac:dyDescent="0.3">
      <c r="B16" s="6">
        <v>8</v>
      </c>
      <c r="C16" s="4" t="s">
        <v>10</v>
      </c>
      <c r="D16" s="5" t="s">
        <v>11</v>
      </c>
      <c r="E16" s="10">
        <v>1</v>
      </c>
      <c r="F16" s="12"/>
      <c r="G16" s="13">
        <f t="shared" si="0"/>
        <v>0</v>
      </c>
      <c r="H16" s="13">
        <f t="shared" si="1"/>
        <v>0</v>
      </c>
      <c r="I16" s="13">
        <f t="shared" si="2"/>
        <v>0</v>
      </c>
    </row>
    <row r="17" spans="2:11" ht="201.6" x14ac:dyDescent="0.3">
      <c r="B17" s="6">
        <v>9</v>
      </c>
      <c r="C17" s="4" t="s">
        <v>10</v>
      </c>
      <c r="D17" s="5" t="s">
        <v>12</v>
      </c>
      <c r="E17" s="10">
        <v>6</v>
      </c>
      <c r="F17" s="12"/>
      <c r="G17" s="13">
        <f t="shared" si="0"/>
        <v>0</v>
      </c>
      <c r="H17" s="13">
        <f t="shared" si="1"/>
        <v>0</v>
      </c>
      <c r="I17" s="13">
        <f t="shared" si="2"/>
        <v>0</v>
      </c>
    </row>
    <row r="18" spans="2:11" ht="216" x14ac:dyDescent="0.3">
      <c r="B18" s="6">
        <v>10</v>
      </c>
      <c r="C18" s="4" t="s">
        <v>10</v>
      </c>
      <c r="D18" s="5" t="s">
        <v>13</v>
      </c>
      <c r="E18" s="10">
        <v>6</v>
      </c>
      <c r="F18" s="12"/>
      <c r="G18" s="13">
        <f t="shared" si="0"/>
        <v>0</v>
      </c>
      <c r="H18" s="13">
        <f t="shared" si="1"/>
        <v>0</v>
      </c>
      <c r="I18" s="13">
        <f t="shared" si="2"/>
        <v>0</v>
      </c>
    </row>
    <row r="19" spans="2:11" ht="216" x14ac:dyDescent="0.3">
      <c r="B19" s="6">
        <v>11</v>
      </c>
      <c r="C19" s="4" t="s">
        <v>10</v>
      </c>
      <c r="D19" s="5" t="s">
        <v>14</v>
      </c>
      <c r="E19" s="10">
        <v>1</v>
      </c>
      <c r="F19" s="12"/>
      <c r="G19" s="13">
        <f t="shared" si="0"/>
        <v>0</v>
      </c>
      <c r="H19" s="13">
        <f t="shared" si="1"/>
        <v>0</v>
      </c>
      <c r="I19" s="13">
        <f t="shared" si="2"/>
        <v>0</v>
      </c>
    </row>
    <row r="20" spans="2:11" ht="57.6" x14ac:dyDescent="0.3">
      <c r="B20" s="6">
        <v>12</v>
      </c>
      <c r="C20" s="4" t="s">
        <v>7</v>
      </c>
      <c r="D20" s="5" t="s">
        <v>15</v>
      </c>
      <c r="E20" s="10">
        <v>14</v>
      </c>
      <c r="F20" s="12"/>
      <c r="G20" s="13">
        <f t="shared" si="0"/>
        <v>0</v>
      </c>
      <c r="H20" s="13">
        <f t="shared" si="1"/>
        <v>0</v>
      </c>
      <c r="I20" s="13">
        <f t="shared" si="2"/>
        <v>0</v>
      </c>
    </row>
    <row r="21" spans="2:11" ht="388.8" x14ac:dyDescent="0.3">
      <c r="B21" s="6">
        <v>13</v>
      </c>
      <c r="C21" s="4" t="s">
        <v>16</v>
      </c>
      <c r="D21" s="5" t="s">
        <v>22</v>
      </c>
      <c r="E21" s="10">
        <v>1</v>
      </c>
      <c r="F21" s="12"/>
      <c r="G21" s="13">
        <f t="shared" si="0"/>
        <v>0</v>
      </c>
      <c r="H21" s="13">
        <f t="shared" si="1"/>
        <v>0</v>
      </c>
      <c r="I21" s="13">
        <f t="shared" si="2"/>
        <v>0</v>
      </c>
    </row>
    <row r="22" spans="2:11" ht="388.8" x14ac:dyDescent="0.3">
      <c r="B22" s="6">
        <v>14</v>
      </c>
      <c r="C22" s="4" t="s">
        <v>16</v>
      </c>
      <c r="D22" s="5" t="s">
        <v>23</v>
      </c>
      <c r="E22" s="10">
        <v>1</v>
      </c>
      <c r="F22" s="12"/>
      <c r="G22" s="13">
        <f t="shared" si="0"/>
        <v>0</v>
      </c>
      <c r="H22" s="13">
        <f t="shared" si="1"/>
        <v>0</v>
      </c>
      <c r="I22" s="13">
        <f t="shared" si="2"/>
        <v>0</v>
      </c>
    </row>
    <row r="23" spans="2:11" ht="158.4" x14ac:dyDescent="0.3">
      <c r="B23" s="6">
        <v>15</v>
      </c>
      <c r="C23" s="4" t="s">
        <v>17</v>
      </c>
      <c r="D23" s="5" t="s">
        <v>45</v>
      </c>
      <c r="E23" s="10">
        <v>1</v>
      </c>
      <c r="F23" s="12"/>
      <c r="G23" s="13">
        <f t="shared" si="0"/>
        <v>0</v>
      </c>
      <c r="H23" s="13">
        <f t="shared" si="1"/>
        <v>0</v>
      </c>
      <c r="I23" s="13">
        <f t="shared" si="2"/>
        <v>0</v>
      </c>
    </row>
    <row r="24" spans="2:11" ht="28.8" x14ac:dyDescent="0.3">
      <c r="B24" s="6">
        <v>16</v>
      </c>
      <c r="C24" s="4" t="s">
        <v>18</v>
      </c>
      <c r="D24" s="5" t="s">
        <v>25</v>
      </c>
      <c r="E24" s="10">
        <v>1</v>
      </c>
      <c r="F24" s="12"/>
      <c r="G24" s="13">
        <f t="shared" si="0"/>
        <v>0</v>
      </c>
      <c r="H24" s="13">
        <f t="shared" si="1"/>
        <v>0</v>
      </c>
      <c r="I24" s="13">
        <f t="shared" si="2"/>
        <v>0</v>
      </c>
    </row>
    <row r="25" spans="2:11" x14ac:dyDescent="0.3">
      <c r="B25" s="6">
        <v>17</v>
      </c>
      <c r="C25" s="4" t="s">
        <v>19</v>
      </c>
      <c r="D25" s="5" t="s">
        <v>28</v>
      </c>
      <c r="E25" s="10">
        <v>1</v>
      </c>
      <c r="F25" s="12"/>
      <c r="G25" s="13">
        <f t="shared" si="0"/>
        <v>0</v>
      </c>
      <c r="H25" s="13">
        <f t="shared" si="1"/>
        <v>0</v>
      </c>
      <c r="I25" s="13">
        <f t="shared" si="2"/>
        <v>0</v>
      </c>
    </row>
    <row r="26" spans="2:11" x14ac:dyDescent="0.3">
      <c r="B26" s="6">
        <v>18</v>
      </c>
      <c r="C26" s="4" t="s">
        <v>20</v>
      </c>
      <c r="D26" s="5" t="s">
        <v>26</v>
      </c>
      <c r="E26" s="10">
        <v>1</v>
      </c>
      <c r="F26" s="12"/>
      <c r="G26" s="13">
        <f t="shared" si="0"/>
        <v>0</v>
      </c>
      <c r="H26" s="13">
        <f t="shared" si="1"/>
        <v>0</v>
      </c>
      <c r="I26" s="13">
        <f t="shared" si="2"/>
        <v>0</v>
      </c>
    </row>
    <row r="27" spans="2:11" ht="100.8" x14ac:dyDescent="0.3">
      <c r="B27" s="6">
        <v>19</v>
      </c>
      <c r="C27" s="4" t="s">
        <v>21</v>
      </c>
      <c r="D27" s="5" t="s">
        <v>24</v>
      </c>
      <c r="E27" s="10">
        <v>1</v>
      </c>
      <c r="F27" s="12"/>
      <c r="G27" s="13">
        <f t="shared" si="0"/>
        <v>0</v>
      </c>
      <c r="H27" s="13">
        <f t="shared" si="1"/>
        <v>0</v>
      </c>
      <c r="I27" s="13">
        <f t="shared" si="2"/>
        <v>0</v>
      </c>
    </row>
    <row r="28" spans="2:11" ht="15" thickBot="1" x14ac:dyDescent="0.35">
      <c r="B28" s="6">
        <v>20</v>
      </c>
      <c r="C28" s="14" t="s">
        <v>9</v>
      </c>
      <c r="D28" s="15" t="s">
        <v>27</v>
      </c>
      <c r="E28" s="10">
        <v>1</v>
      </c>
      <c r="F28" s="12"/>
      <c r="G28" s="13">
        <f t="shared" si="0"/>
        <v>0</v>
      </c>
      <c r="H28" s="16">
        <f t="shared" si="1"/>
        <v>0</v>
      </c>
      <c r="I28" s="16">
        <f t="shared" si="2"/>
        <v>0</v>
      </c>
      <c r="J28" s="1" t="s">
        <v>40</v>
      </c>
    </row>
    <row r="29" spans="2:11" ht="15" thickBot="1" x14ac:dyDescent="0.35">
      <c r="B29" s="20" t="s">
        <v>39</v>
      </c>
      <c r="C29" s="20"/>
      <c r="D29" s="20"/>
      <c r="E29" s="20"/>
      <c r="F29" s="20"/>
      <c r="G29" s="21"/>
      <c r="H29" s="17">
        <f>SUM(H9:H28)</f>
        <v>0</v>
      </c>
      <c r="I29" s="18">
        <f>SUM(I9:I28)</f>
        <v>0</v>
      </c>
      <c r="J29" s="22" t="s">
        <v>41</v>
      </c>
      <c r="K29" s="23"/>
    </row>
    <row r="30" spans="2:11" x14ac:dyDescent="0.3">
      <c r="C30" s="19" t="s">
        <v>42</v>
      </c>
    </row>
    <row r="31" spans="2:11" x14ac:dyDescent="0.3">
      <c r="C31" s="19" t="s">
        <v>43</v>
      </c>
    </row>
    <row r="32" spans="2:11" x14ac:dyDescent="0.3">
      <c r="C32" s="19" t="s">
        <v>44</v>
      </c>
    </row>
  </sheetData>
  <mergeCells count="3">
    <mergeCell ref="B29:G29"/>
    <mergeCell ref="J29:K29"/>
    <mergeCell ref="C6:E7"/>
  </mergeCells>
  <phoneticPr fontId="2" type="noConversion"/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5255D09A952E4A926B495DD43FE6D8" ma:contentTypeVersion="15" ma:contentTypeDescription="Utwórz nowy dokument." ma:contentTypeScope="" ma:versionID="1f93b2d97411cc96f8d08af2fc7b76f6">
  <xsd:schema xmlns:xsd="http://www.w3.org/2001/XMLSchema" xmlns:xs="http://www.w3.org/2001/XMLSchema" xmlns:p="http://schemas.microsoft.com/office/2006/metadata/properties" xmlns:ns2="cbe7775c-8547-4adf-9426-e162c2f10b3c" xmlns:ns3="65cdf678-567f-4bcc-864f-05ade26ea011" targetNamespace="http://schemas.microsoft.com/office/2006/metadata/properties" ma:root="true" ma:fieldsID="fd6dd33b186aa821889218e194afcd73" ns2:_="" ns3:_="">
    <xsd:import namespace="cbe7775c-8547-4adf-9426-e162c2f10b3c"/>
    <xsd:import namespace="65cdf678-567f-4bcc-864f-05ade26ea0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7775c-8547-4adf-9426-e162c2f10b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f31f400-8996-4487-b647-cd91cdbc92be}" ma:internalName="TaxCatchAll" ma:showField="CatchAllData" ma:web="cbe7775c-8547-4adf-9426-e162c2f10b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df678-567f-4bcc-864f-05ade26ea0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7a495491-ec97-47e5-b309-f757ba0edc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B49BDA-B481-41FE-843C-263BF423D2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e7775c-8547-4adf-9426-e162c2f10b3c"/>
    <ds:schemaRef ds:uri="65cdf678-567f-4bcc-864f-05ade26ea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3E0CA3-9948-4745-BE62-B60C36A9F7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specyfikacja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Dawid Furdzik</dc:creator>
  <cp:keywords/>
  <dc:description/>
  <cp:lastModifiedBy>Ewelina Starmach | CREATEC</cp:lastModifiedBy>
  <cp:revision/>
  <dcterms:created xsi:type="dcterms:W3CDTF">2024-07-17T11:09:30Z</dcterms:created>
  <dcterms:modified xsi:type="dcterms:W3CDTF">2024-07-23T13:03:04Z</dcterms:modified>
  <cp:category/>
  <cp:contentStatus/>
</cp:coreProperties>
</file>