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rel\Desktop\Inbud transformacja\Zapytania\Budowa etap1\Do publikacji w bazie\"/>
    </mc:Choice>
  </mc:AlternateContent>
  <bookViews>
    <workbookView xWindow="0" yWindow="0" windowWidth="21600" windowHeight="7155"/>
  </bookViews>
  <sheets>
    <sheet name="ZAŁĄCZNIK 1A DO ZAPYTANIA" sheetId="1" r:id="rId1"/>
  </sheets>
  <calcPr calcId="152511"/>
  <extLst>
    <ext uri="GoogleSheetsCustomDataVersion2">
      <go:sheetsCustomData xmlns:go="http://customooxmlschemas.google.com/" r:id="rId5" roundtripDataChecksum="R6b68hs7TTVfa7hlAl1Gw91Xh5jLhcrO5D1/92PRMiI="/>
    </ext>
  </extLst>
</workbook>
</file>

<file path=xl/calcChain.xml><?xml version="1.0" encoding="utf-8"?>
<calcChain xmlns="http://schemas.openxmlformats.org/spreadsheetml/2006/main">
  <c r="C163" i="1" l="1"/>
  <c r="C154" i="1"/>
  <c r="C150" i="1"/>
  <c r="C145" i="1"/>
  <c r="C142" i="1"/>
  <c r="C133" i="1"/>
  <c r="C116" i="1"/>
  <c r="C111" i="1"/>
  <c r="C107" i="1"/>
  <c r="C103" i="1"/>
  <c r="C98" i="1"/>
  <c r="C155" i="1" s="1"/>
  <c r="C91" i="1"/>
  <c r="C86" i="1"/>
  <c r="C79" i="1"/>
  <c r="C68" i="1"/>
  <c r="C60" i="1"/>
  <c r="C50" i="1"/>
  <c r="C46" i="1"/>
  <c r="C39" i="1"/>
  <c r="C92" i="1" s="1"/>
  <c r="C32" i="1"/>
  <c r="C21" i="1"/>
  <c r="C17" i="1"/>
  <c r="C33" i="1" s="1"/>
  <c r="C164" i="1" l="1"/>
</calcChain>
</file>

<file path=xl/sharedStrings.xml><?xml version="1.0" encoding="utf-8"?>
<sst xmlns="http://schemas.openxmlformats.org/spreadsheetml/2006/main" count="250" uniqueCount="245">
  <si>
    <t>Załącznik 1A do zapytania ofertowego</t>
  </si>
  <si>
    <t xml:space="preserve">SZCZEGÓŁOWE ZESTAWIENIE POZYCJI KOSZTORYSOWYCH </t>
  </si>
  <si>
    <t>Budowa hali produkcyjno-magazynowej wraz z zapleczem socjalno-sanitarnym – ETAP I</t>
  </si>
  <si>
    <t>Lp.</t>
  </si>
  <si>
    <t>Opis</t>
  </si>
  <si>
    <t>Wartość netto</t>
  </si>
  <si>
    <t>DZIAŁ 1</t>
  </si>
  <si>
    <t>ZAKRES ROBÓT OBEJMUJĄCYCH I TRANSZĘ ROZLICZENIOWĄ</t>
  </si>
  <si>
    <t>Roboty ziemne wraz z przygotowaniem platformy roboczej pod palowanie oraz podbudowy pomocniczej  pod posadzkę</t>
  </si>
  <si>
    <t>1</t>
  </si>
  <si>
    <t>Wykopy w gruncie wraz z wywozem i utylizacją</t>
  </si>
  <si>
    <t xml:space="preserve">2 </t>
  </si>
  <si>
    <t>Wymiana gruntu - grubość min. 40cm (np. pospółka) do wartości modułu wtórnego odkształecenia Ev2=min. 50MPa</t>
  </si>
  <si>
    <t>3</t>
  </si>
  <si>
    <t>Podbudowa z kruszywa łamanego 0-31,5 - warstwa pomocnicza - grubość min. 30cm</t>
  </si>
  <si>
    <t>Razem dział Roboty ziemne wraz z przygotowaniem platformy roboczej pod palowanie oraz podbudowy pomocniczej pod posadzkę</t>
  </si>
  <si>
    <t>Wzmocnienie gruntu pod posadowienie fundamentów</t>
  </si>
  <si>
    <t>4</t>
  </si>
  <si>
    <t>Palowanie fundamentów fi400</t>
  </si>
  <si>
    <t>5</t>
  </si>
  <si>
    <t xml:space="preserve">Skucie głowic pali fi400 dla oczepów </t>
  </si>
  <si>
    <t>Razem dział Wzmocnienie gruntu pod posadowienie fundamentów</t>
  </si>
  <si>
    <t>Fundamenty</t>
  </si>
  <si>
    <t>6</t>
  </si>
  <si>
    <r>
      <rPr>
        <sz val="9"/>
        <color theme="1"/>
        <rFont val="Calibri"/>
      </rPr>
      <t>Podkłady betonowe - grubość</t>
    </r>
    <r>
      <rPr>
        <sz val="9"/>
        <color rgb="FFFF0000"/>
        <rFont val="Calibri"/>
      </rPr>
      <t xml:space="preserve"> </t>
    </r>
    <r>
      <rPr>
        <sz val="9"/>
        <color theme="1"/>
        <rFont val="Calibri"/>
      </rPr>
      <t>min. 10cm - pod stopami i ławami fundamentowymi w przypadku deskowania zewnętrznych zarysów, beton C8/10</t>
    </r>
  </si>
  <si>
    <t>7</t>
  </si>
  <si>
    <t>Ławy fundamentowe w deskowaniu systemowym drobnowymiarowym z zastosowaniem pompy do betonu lub bezpośrednio z betonowozu - beton C30/37</t>
  </si>
  <si>
    <t>8</t>
  </si>
  <si>
    <t>Oczepy fundamentowe w deskowaniu systemowym drobnowymiarowym z zastosowaniem pompy do betonu lub bezpośrednio z betonowozu - beton C30/37</t>
  </si>
  <si>
    <t>9</t>
  </si>
  <si>
    <t xml:space="preserve">Izolacje termiczne z płyt EPS 100 fundament - grubość 8cm, mocowane za pomocą masy bitumicznej </t>
  </si>
  <si>
    <t>10</t>
  </si>
  <si>
    <t>Powłoki zabezpieczające ściany fundamentowe z folii kubełkowej - powierzchnie pionowe</t>
  </si>
  <si>
    <t>11</t>
  </si>
  <si>
    <t>Cokoły fundamentowe w deskowaniu systemowym drobnowymiarowym z zastosowaniem pompy do betonu, beton C30/37</t>
  </si>
  <si>
    <t>12</t>
  </si>
  <si>
    <t>Osadzenie kotew fundamentowych w elementach żelbetowych</t>
  </si>
  <si>
    <t>13</t>
  </si>
  <si>
    <t>Osadzenie wytyków w elementach żelbetowych (dla słupów żelbetowych prefabrykowanych)</t>
  </si>
  <si>
    <t>14</t>
  </si>
  <si>
    <t>Montaż zbrojenia dla elementów żelbetowych (cokoły, oczepy, ławy)</t>
  </si>
  <si>
    <t xml:space="preserve">Razem dział Fundamenty </t>
  </si>
  <si>
    <t>DZIAŁ 1 - RAZEM</t>
  </si>
  <si>
    <t xml:space="preserve">DZIAŁ 2 </t>
  </si>
  <si>
    <t>ZAKRES ROBÓT OBEJMUJĄCYCH II TRANSZĘ ROZLICZENIOWĄ</t>
  </si>
  <si>
    <t>Słupy żelbetowe prefabrykowane</t>
  </si>
  <si>
    <t>15</t>
  </si>
  <si>
    <t>Dostawa słupów prefabrykowanych</t>
  </si>
  <si>
    <t>16</t>
  </si>
  <si>
    <t>Montaż słupów prefabrykowanych z użyciem zaprawy montażowej szybkowiażącej</t>
  </si>
  <si>
    <t>Razem dział Słupy żelbetowe prefabrykowane</t>
  </si>
  <si>
    <t xml:space="preserve">Podwaliny </t>
  </si>
  <si>
    <t>17</t>
  </si>
  <si>
    <t>Dostawa podwalin prefabrykowanych - grubość 15cm</t>
  </si>
  <si>
    <t>18</t>
  </si>
  <si>
    <t>Montaż podwalin prefabrykowanych</t>
  </si>
  <si>
    <t>19</t>
  </si>
  <si>
    <t>Dostawa akcesoriów do montażu podwalin (kątownik + śruby)</t>
  </si>
  <si>
    <t>20</t>
  </si>
  <si>
    <t>21</t>
  </si>
  <si>
    <t>Razem dział Podwaliny</t>
  </si>
  <si>
    <t>Podkład podłogi na gruncie (węzeł sanitarny - parter + klatka schodowa)</t>
  </si>
  <si>
    <t>22</t>
  </si>
  <si>
    <t>Podkłady betonowe grubość min. 10cm - powierzchniowe podposadzkowe, beton C12/15</t>
  </si>
  <si>
    <t>23</t>
  </si>
  <si>
    <t>Izolacje przeciwwilgociowe z folii PE</t>
  </si>
  <si>
    <t>Razem dział Podkład podłogi na gruncie (węzeł sanitarny - parter + klatka schodowa)</t>
  </si>
  <si>
    <t>Ściany prefabrykowane</t>
  </si>
  <si>
    <t>24</t>
  </si>
  <si>
    <r>
      <rPr>
        <sz val="9"/>
        <color rgb="FF000000"/>
        <rFont val="Calibri"/>
      </rPr>
      <t xml:space="preserve">Sz3 (zgodnie z symbolem ściany ujętym w Projekcie przetargowym) - </t>
    </r>
    <r>
      <rPr>
        <sz val="9"/>
        <color rgb="FF000000"/>
        <rFont val="Calibri"/>
      </rPr>
      <t xml:space="preserve">Dostawa trójwarstwowych ścian prefabrykowanych w standardzie betonu architektonicznego (grubość:15cm ściana +15cm izolacja +15cm ściana) - portale </t>
    </r>
    <r>
      <rPr>
        <sz val="9"/>
        <color rgb="FF000000"/>
        <rFont val="Calibri"/>
      </rPr>
      <t>zaplecza socjalno-sanitarnego</t>
    </r>
  </si>
  <si>
    <t>25</t>
  </si>
  <si>
    <t>Sz1  (zgodnie z symbolem ściany ujętym w Projekcie przetargowym) - Dostawa trójwarstwowych ścian prefabrykowanych w standardzie betonu architektonicznego (grubość:  15cm ściana + 12cm izolacja +15cm ściana) - portale zaplecza socjalno-sanitarnego</t>
  </si>
  <si>
    <t>26</t>
  </si>
  <si>
    <t xml:space="preserve">Sz2, Sz4  (zgodnie z symbolem ściany ujętym w Projekcie przetargowym) - Dostawa ścian prefabrykowanych grubość 15cm w standardzie betonu architektonicznego </t>
  </si>
  <si>
    <t>27</t>
  </si>
  <si>
    <t>Dostawa ścian prefabrykowanych grubość 15cm w standardzie betonu architektonicznego - portal przy bramie</t>
  </si>
  <si>
    <t>28</t>
  </si>
  <si>
    <t>Sz5  (zgodnie z symbolem ściany ujętym w Projekcie przetargowym) - Dostawa trójwarstwowych ścian prefabrykowanych w standardzie betonu architektonicznego - wysokość h= 1,70m +/-2% (grubość: 15cm ściana + 12cm izolacja + 10cm ściana)</t>
  </si>
  <si>
    <t>29</t>
  </si>
  <si>
    <t>Dostawa płyt stropowych prefabrykowanych grubość 12cm (węzeł sanitarny - parter)</t>
  </si>
  <si>
    <t>30</t>
  </si>
  <si>
    <t>Montaż ścian prefabrykowanych z użyciem ekspansywnej zaprawy do podbijania, osadzania i wypełniania połączeń</t>
  </si>
  <si>
    <t>31</t>
  </si>
  <si>
    <t>Montaż płyt stropowych prefabrykowanych z użyciem ekspansywnej zaprawy do podbijania, osadzania i wypełniania połączeń</t>
  </si>
  <si>
    <t xml:space="preserve">Razem dział Ściany prefabrykowane </t>
  </si>
  <si>
    <t xml:space="preserve">Schody prefabrykowane </t>
  </si>
  <si>
    <t>32</t>
  </si>
  <si>
    <t>Dostawa prefabrykowanych biegów schodowych w standardzie betonu architektonicznego, impregnowanych powierzchniowo</t>
  </si>
  <si>
    <t>33</t>
  </si>
  <si>
    <t>Dostawa prefabrykowanych spoczników schodowych w standardzie betonu architektonicznego, impregnowanych powierzchniowo</t>
  </si>
  <si>
    <t>34</t>
  </si>
  <si>
    <t>Dostawa systemowych łączników akustycznych typu TSS lub równoważnych - 16 szt. - spoczniki schodów - według projektu konstrukcji</t>
  </si>
  <si>
    <t>35</t>
  </si>
  <si>
    <t>Dostawa systemowych łączników akustycznych typu TSS lub równoważnych - 16 szt. - biegi schodów - według projektu konstrukcji</t>
  </si>
  <si>
    <t>36</t>
  </si>
  <si>
    <t>Montaż spoczników schodów prefabrykowanych</t>
  </si>
  <si>
    <t>37</t>
  </si>
  <si>
    <t>Montaż biegów schodów prefabrykowanych</t>
  </si>
  <si>
    <t>Razem dział Schody i spoczniki prefabrykowane</t>
  </si>
  <si>
    <t xml:space="preserve">Strop HC320 </t>
  </si>
  <si>
    <t>Dostawa belek prefabrykowanych</t>
  </si>
  <si>
    <t>Podkładki neoprenowe pod belki</t>
  </si>
  <si>
    <t>Montaż belek prefabrykowanych</t>
  </si>
  <si>
    <t>Dostawa prefabrykowanych płyt stropowych strunobetonowych HC320</t>
  </si>
  <si>
    <t>Podkładki neoprenowe pod płyty stropowe strunobetonowe</t>
  </si>
  <si>
    <t>Montaż prefabrykowanych płyt stropowych z płyt kanałowych</t>
  </si>
  <si>
    <t>Betonowanie połączeń pomiędzy płytami kanałowymi</t>
  </si>
  <si>
    <t>Wieńce monolityczne stropu kanałowego z zastosowaniem pompy, beton C30/37</t>
  </si>
  <si>
    <t>Montaż zbrojenia dla wieńca żelbetowego</t>
  </si>
  <si>
    <t>Razem dział Strop HC320</t>
  </si>
  <si>
    <t xml:space="preserve">Konstrukcja dachu  </t>
  </si>
  <si>
    <t>47</t>
  </si>
  <si>
    <t>Dostawa dźwigarów prefabrykowanych</t>
  </si>
  <si>
    <t>48</t>
  </si>
  <si>
    <t>49</t>
  </si>
  <si>
    <t>Podkładki neoprenowe pod belki i dźwigary</t>
  </si>
  <si>
    <t>50</t>
  </si>
  <si>
    <t>Montaż dźwigarów prefabrykowanych</t>
  </si>
  <si>
    <t>51</t>
  </si>
  <si>
    <t xml:space="preserve">Razem dział Konstrukcja dachu </t>
  </si>
  <si>
    <t xml:space="preserve">Konstrukcja stalowa </t>
  </si>
  <si>
    <t>52</t>
  </si>
  <si>
    <t>Dostawa i montaż konstrukcji stalowej malowanej antykorozyjnie do klasy C3 (słupy stalowe, konstrukcja stalowa ryglowa, wymiany dachowe)</t>
  </si>
  <si>
    <t>53</t>
  </si>
  <si>
    <t>Dostawa i montaż konstrukcji stalowej - stężenia dachowe RK</t>
  </si>
  <si>
    <t>54</t>
  </si>
  <si>
    <t>Dostawa i montaż konstrukcji stalowej malowanej antykorozyjnie do klasy C3 -stężenia dachowe prętowe</t>
  </si>
  <si>
    <t>Razem dział Konstrukcja stalowa</t>
  </si>
  <si>
    <t>DZIAŁ 2 - RAZEM</t>
  </si>
  <si>
    <t xml:space="preserve">DZIAŁ 3 </t>
  </si>
  <si>
    <t>ZAKRES ROBÓT OBEJMUJĄCYCH III TRANSZĘ ROZLICZENIOWĄ</t>
  </si>
  <si>
    <t>Blacha trapezowa</t>
  </si>
  <si>
    <t>55</t>
  </si>
  <si>
    <r>
      <rPr>
        <sz val="9"/>
        <color rgb="FF000000"/>
        <rFont val="Calibri"/>
      </rPr>
      <t xml:space="preserve">Dostawa i montaż blachy trapezowej T153, </t>
    </r>
    <r>
      <rPr>
        <sz val="9"/>
        <color rgb="FF000000"/>
        <rFont val="Calibri"/>
      </rPr>
      <t xml:space="preserve">grubość min. </t>
    </r>
    <r>
      <rPr>
        <sz val="9"/>
        <color rgb="FF000000"/>
        <rFont val="Calibri"/>
      </rPr>
      <t>1,0 mm - hala</t>
    </r>
  </si>
  <si>
    <t>56</t>
  </si>
  <si>
    <r>
      <rPr>
        <sz val="9"/>
        <color theme="1"/>
        <rFont val="Calibri"/>
      </rPr>
      <t xml:space="preserve">Dostawa i montaż blachy trapezowej T153, </t>
    </r>
    <r>
      <rPr>
        <sz val="9"/>
        <color theme="1"/>
        <rFont val="Calibri"/>
      </rPr>
      <t xml:space="preserve">grubość min. </t>
    </r>
    <r>
      <rPr>
        <sz val="9"/>
        <color theme="1"/>
        <rFont val="Calibri"/>
      </rPr>
      <t>1,0 mm - zaplecze sanitarno-socjalne</t>
    </r>
  </si>
  <si>
    <t>Razem dział Blacha trapezowa</t>
  </si>
  <si>
    <t xml:space="preserve">Strop żelbetowy typu Filigran w osiach 3-4 </t>
  </si>
  <si>
    <t>57</t>
  </si>
  <si>
    <t>Żelbetowe płyty stropowe typu Filigran, grubość 20cm - montaż łącznie z betonowaniem warstwy nadbetonu C30/37</t>
  </si>
  <si>
    <t>58</t>
  </si>
  <si>
    <t>Dostawa i montaż łączników izolacyjnych</t>
  </si>
  <si>
    <t>59</t>
  </si>
  <si>
    <t>Montaż zbrojenia dla elementów żelbetowych</t>
  </si>
  <si>
    <t>Razem dział Strop żelbetowy w osiach 3-4</t>
  </si>
  <si>
    <t>Ściany prefabrykowane wewnętrzne</t>
  </si>
  <si>
    <t>60</t>
  </si>
  <si>
    <t>Dostawa ścian prefabrykowanych, grubość 15cm w standardzie betonu architektonicznego - ŚCIANY PARTERU (węzeł sanitarny, klatka schodowa) oraz PIĘTRA zaplecza sanitarno-socjalnego oś "D"</t>
  </si>
  <si>
    <t>61</t>
  </si>
  <si>
    <t>Razem dział Ściany prefabrykowane wewn. (wraz z projektem wykonawczym)</t>
  </si>
  <si>
    <t xml:space="preserve">Roboty murowe </t>
  </si>
  <si>
    <t>62</t>
  </si>
  <si>
    <t>Ścianki działowe z bloczków silikatowych, grubość 12cm</t>
  </si>
  <si>
    <t>63</t>
  </si>
  <si>
    <t>Montaż nadprozy prefabrykowanych typu L</t>
  </si>
  <si>
    <t xml:space="preserve">Razem dział Roboty murowe </t>
  </si>
  <si>
    <t>Ściany działowe z płyt warstwowych (piętro części sanitarno-socjalnej)</t>
  </si>
  <si>
    <t>64</t>
  </si>
  <si>
    <t>Obudowa z płyt warstwowych z rdzeniem PIR, grubość 10cm, zamek standardowy</t>
  </si>
  <si>
    <t>65</t>
  </si>
  <si>
    <r>
      <rPr>
        <sz val="9"/>
        <color rgb="FF000000"/>
        <rFont val="Calibri"/>
      </rPr>
      <t xml:space="preserve">Obróbka blacharska, szerokość  </t>
    </r>
    <r>
      <rPr>
        <sz val="9"/>
        <color rgb="FF000000"/>
        <rFont val="Calibri"/>
      </rPr>
      <t xml:space="preserve">min. </t>
    </r>
    <r>
      <rPr>
        <sz val="9"/>
        <color rgb="FF000000"/>
        <rFont val="Calibri"/>
      </rPr>
      <t>25cm</t>
    </r>
  </si>
  <si>
    <t>66</t>
  </si>
  <si>
    <t>Dostawa i montaż konstrukcji stalowej malowanej antykorozyjnie do klasy C3 - podkonstrukcja pod płyty warstwowe</t>
  </si>
  <si>
    <t xml:space="preserve">Razem dział Ściany działowe z płyt warstwowych </t>
  </si>
  <si>
    <t>Pokrycie dachu  wraz ze świetlikami, pasmami świetlnymi, odwodnieniem i obróbkami blacharskimi</t>
  </si>
  <si>
    <t>67</t>
  </si>
  <si>
    <r>
      <rPr>
        <sz val="9"/>
        <color rgb="FF000000"/>
        <rFont val="Calibri"/>
      </rPr>
      <t xml:space="preserve">Paroizolacja z folii PE, grubość </t>
    </r>
    <r>
      <rPr>
        <sz val="9"/>
        <color rgb="FF000000"/>
        <rFont val="Calibri"/>
      </rPr>
      <t>min.</t>
    </r>
    <r>
      <rPr>
        <sz val="9"/>
        <color rgb="FF000000"/>
        <rFont val="Calibri"/>
      </rPr>
      <t xml:space="preserve"> 0,2mm</t>
    </r>
  </si>
  <si>
    <t>68</t>
  </si>
  <si>
    <r>
      <rPr>
        <sz val="9"/>
        <color rgb="FF000000"/>
        <rFont val="Calibri"/>
      </rPr>
      <t xml:space="preserve">Izolacja termiczna dachu - wełna mineralna twarda, grubość </t>
    </r>
    <r>
      <rPr>
        <sz val="9"/>
        <color rgb="FF000000"/>
        <rFont val="Calibri"/>
      </rPr>
      <t>min. 25cm</t>
    </r>
    <r>
      <rPr>
        <sz val="9"/>
        <color rgb="FF000000"/>
        <rFont val="Calibri"/>
      </rPr>
      <t xml:space="preserve">, współczynnik przenikania U= </t>
    </r>
    <r>
      <rPr>
        <sz val="9"/>
        <color rgb="FF000000"/>
        <rFont val="Calibri"/>
      </rPr>
      <t xml:space="preserve">max </t>
    </r>
    <r>
      <rPr>
        <sz val="9"/>
        <color rgb="FF000000"/>
        <rFont val="Calibri"/>
      </rPr>
      <t>0,15 W/m2K - zaplecze socjalno-sanitarne</t>
    </r>
  </si>
  <si>
    <t>69</t>
  </si>
  <si>
    <r>
      <rPr>
        <sz val="9"/>
        <color rgb="FF000000"/>
        <rFont val="Calibri"/>
      </rPr>
      <t xml:space="preserve">Izolacja termiczna dachu - wełna mineralna twarda, grubość </t>
    </r>
    <r>
      <rPr>
        <sz val="9"/>
        <color rgb="FF000000"/>
        <rFont val="Calibri"/>
      </rPr>
      <t xml:space="preserve">min. </t>
    </r>
    <r>
      <rPr>
        <sz val="9"/>
        <color rgb="FF000000"/>
        <rFont val="Calibri"/>
      </rPr>
      <t xml:space="preserve">15cm, współczynnik przenikania U= </t>
    </r>
    <r>
      <rPr>
        <sz val="9"/>
        <color rgb="FF000000"/>
        <rFont val="Calibri"/>
      </rPr>
      <t xml:space="preserve">max </t>
    </r>
    <r>
      <rPr>
        <sz val="9"/>
        <color rgb="FF000000"/>
        <rFont val="Calibri"/>
      </rPr>
      <t>0,30 W/m2K - hala</t>
    </r>
  </si>
  <si>
    <t>70</t>
  </si>
  <si>
    <t>Kliny spadkowe - styropianowe</t>
  </si>
  <si>
    <t>71</t>
  </si>
  <si>
    <r>
      <rPr>
        <sz val="9"/>
        <color rgb="FF000000"/>
        <rFont val="Calibri"/>
      </rPr>
      <t xml:space="preserve">Wykonanie pokrycia dachowego z membrany PCV, grubość </t>
    </r>
    <r>
      <rPr>
        <sz val="9"/>
        <color rgb="FF000000"/>
        <rFont val="Calibri"/>
      </rPr>
      <t xml:space="preserve">min. </t>
    </r>
    <r>
      <rPr>
        <sz val="9"/>
        <color rgb="FF000000"/>
        <rFont val="Calibri"/>
      </rPr>
      <t>1,5mm (mocowana mechanicznie) - hala + zaplecze socjalno-sanitarne</t>
    </r>
  </si>
  <si>
    <t>72</t>
  </si>
  <si>
    <t>Rynny dachowe półokrągłe o średnicy 150mm z blachy stalowej powlekanej</t>
  </si>
  <si>
    <t>73</t>
  </si>
  <si>
    <t>Rura spustowa okrągła o średnicy 120mm z blachy stalowej powlekanej</t>
  </si>
  <si>
    <t>74</t>
  </si>
  <si>
    <r>
      <rPr>
        <sz val="9"/>
        <color rgb="FF000000"/>
        <rFont val="Calibri"/>
      </rPr>
      <t xml:space="preserve">Wykonanie membraną PVC obróbki świetlików z ociepleniem podstawy </t>
    </r>
    <r>
      <rPr>
        <sz val="9"/>
        <color rgb="FF000000"/>
        <rFont val="Calibri"/>
      </rPr>
      <t xml:space="preserve">wełną o grubości min. </t>
    </r>
    <r>
      <rPr>
        <sz val="9"/>
        <color rgb="FF000000"/>
        <rFont val="Calibri"/>
      </rPr>
      <t>10cm</t>
    </r>
  </si>
  <si>
    <t>75</t>
  </si>
  <si>
    <r>
      <rPr>
        <sz val="9"/>
        <color rgb="FF000000"/>
        <rFont val="Calibri"/>
      </rPr>
      <t xml:space="preserve">Wykonanie membraną PVC obróbki świetlików z ociepleniem podstawy </t>
    </r>
    <r>
      <rPr>
        <sz val="9"/>
        <color rgb="FF000000"/>
        <rFont val="Calibri"/>
      </rPr>
      <t xml:space="preserve">wełną o grubości min. </t>
    </r>
    <r>
      <rPr>
        <sz val="9"/>
        <color rgb="FF000000"/>
        <rFont val="Calibri"/>
      </rPr>
      <t>5cm</t>
    </r>
  </si>
  <si>
    <t>76</t>
  </si>
  <si>
    <t>Dostawa i montaż okapów z blachy wraz z montażem ceownika zamykającego płytę warstwową</t>
  </si>
  <si>
    <t>77</t>
  </si>
  <si>
    <t>Wykonanie membraną PVC obróbki ściany szczytowej wychodzącej ponad dach, dostawa i montaż ceownika zamykającego płytę warstwową oraz nakładki z blachy powlekanej</t>
  </si>
  <si>
    <t>78</t>
  </si>
  <si>
    <r>
      <rPr>
        <sz val="9"/>
        <color rgb="FF000000"/>
        <rFont val="Calibri"/>
      </rPr>
      <t xml:space="preserve">Dostawa i montaż świetlików dachowych punktowych z wypełnieniem z poliwęglanu komorowego, współczynnik przenikania ciepła U= </t>
    </r>
    <r>
      <rPr>
        <sz val="9"/>
        <color rgb="FF000000"/>
        <rFont val="Calibri"/>
      </rPr>
      <t xml:space="preserve">max </t>
    </r>
    <r>
      <rPr>
        <sz val="9"/>
        <color rgb="FF000000"/>
        <rFont val="Calibri"/>
      </rPr>
      <t>1,1 [W/m2K] - korytarz cz.sanitarno-socjalnej</t>
    </r>
  </si>
  <si>
    <t>79</t>
  </si>
  <si>
    <r>
      <rPr>
        <sz val="9"/>
        <color rgb="FF000000"/>
        <rFont val="Calibri"/>
      </rPr>
      <t xml:space="preserve">Dostawa i montaż świetlików dachowych punktowych z wypełnieniem szkłem bezpiecznym, kwatery przewietrzające, współczynnik przenikania ciepła U= </t>
    </r>
    <r>
      <rPr>
        <sz val="9"/>
        <color rgb="FF000000"/>
        <rFont val="Calibri"/>
      </rPr>
      <t xml:space="preserve">max </t>
    </r>
    <r>
      <rPr>
        <sz val="9"/>
        <color rgb="FF000000"/>
        <rFont val="Calibri"/>
      </rPr>
      <t>1,1 [W/m2K] - pom. biurowe bez okien</t>
    </r>
  </si>
  <si>
    <t>80</t>
  </si>
  <si>
    <r>
      <rPr>
        <sz val="9"/>
        <color rgb="FF000000"/>
        <rFont val="Calibri"/>
      </rPr>
      <t xml:space="preserve">Dostawa i montaż świetlika dachowego stałego z wypełnieniem z poliwęglanu komorowego, współczynnik przenikania ciepła U= </t>
    </r>
    <r>
      <rPr>
        <sz val="9"/>
        <color rgb="FF000000"/>
        <rFont val="Calibri"/>
      </rPr>
      <t xml:space="preserve">max </t>
    </r>
    <r>
      <rPr>
        <sz val="9"/>
        <color rgb="FF000000"/>
        <rFont val="Calibri"/>
      </rPr>
      <t>1,4 [W/m2K] - hala</t>
    </r>
  </si>
  <si>
    <t>81</t>
  </si>
  <si>
    <t>Dostawa i montaż wyłazu dachowego (klatka zaplecza sanitarno-socjalnego)</t>
  </si>
  <si>
    <t>Razem dział Pokrycie dachu  z pasmami świetlnymi</t>
  </si>
  <si>
    <t>Elewacja hali i części sanitarno-socjalnej</t>
  </si>
  <si>
    <t>82</t>
  </si>
  <si>
    <t>Ocieplenie ścian Sz4  (zgodnie z symbolem ściany ujętym w Projekcie przetargowym) - system elewacyjny: izolacja termiczna o grubości 15cm wraz z okładziną z płytek klinkierowych</t>
  </si>
  <si>
    <t>83</t>
  </si>
  <si>
    <t>Ocieplenie ścian Sz2  (zgodnie z symbolem ściany ujętym w Projekcie przetargowym) - system elewacyjny: izolacja termiczna o grubości 12cm wraz z okładziną z płytek klinkierowych</t>
  </si>
  <si>
    <t>84</t>
  </si>
  <si>
    <t>Ocieplenie ścian budynków płytami styropianowymi wraz z okładziną z płytek klinkierowych - dodatek za obrobienie otworów okiennych i drzwiowych</t>
  </si>
  <si>
    <t>85</t>
  </si>
  <si>
    <t>Obudowa z płyt warstwowych z rdzeniem PIR, grubość 12cm, zamek standardowy - hala</t>
  </si>
  <si>
    <t>86</t>
  </si>
  <si>
    <t>Cokoły z tynku mozaikowego na masie szpachlowej zbrojonej siatką z włókna szklanego</t>
  </si>
  <si>
    <t>87</t>
  </si>
  <si>
    <r>
      <rPr>
        <sz val="9"/>
        <color rgb="FF000000"/>
        <rFont val="Calibri"/>
      </rPr>
      <t xml:space="preserve">Obróbka blacharska, szerokość  </t>
    </r>
    <r>
      <rPr>
        <sz val="9"/>
        <color rgb="FF000000"/>
        <rFont val="Calibri"/>
      </rPr>
      <t xml:space="preserve">min. </t>
    </r>
    <r>
      <rPr>
        <sz val="9"/>
        <color rgb="FF000000"/>
        <rFont val="Calibri"/>
      </rPr>
      <t>25cm</t>
    </r>
  </si>
  <si>
    <t>88</t>
  </si>
  <si>
    <r>
      <rPr>
        <sz val="9"/>
        <color rgb="FF000000"/>
        <rFont val="Calibri"/>
      </rPr>
      <t xml:space="preserve">Obróbka blacharska między betonową ścianą portalu a attykami warstwowymi, szerokość </t>
    </r>
    <r>
      <rPr>
        <sz val="9"/>
        <color rgb="FF000000"/>
        <rFont val="Calibri"/>
      </rPr>
      <t xml:space="preserve">min. </t>
    </r>
    <r>
      <rPr>
        <sz val="9"/>
        <color rgb="FF000000"/>
        <rFont val="Calibri"/>
      </rPr>
      <t>50cm</t>
    </r>
  </si>
  <si>
    <t>Razem dział Elewacja hali i części sanitarno-socjalnej</t>
  </si>
  <si>
    <t>Podbudowa zasadnicza pod posadzkę przemysłową hali</t>
  </si>
  <si>
    <r>
      <rPr>
        <sz val="9"/>
        <color theme="1"/>
        <rFont val="Calibri"/>
      </rPr>
      <t>Podbudowa z kruszywa łamanego 0-31,5 - warstwa zasadnicza, grubość</t>
    </r>
    <r>
      <rPr>
        <sz val="9"/>
        <color theme="1"/>
        <rFont val="Calibri"/>
      </rPr>
      <t xml:space="preserve"> min. </t>
    </r>
    <r>
      <rPr>
        <sz val="9"/>
        <color theme="1"/>
        <rFont val="Calibri"/>
      </rPr>
      <t>60cm</t>
    </r>
  </si>
  <si>
    <t>Razem dział Podbudowa zasadnicza pod posadzkę hali</t>
  </si>
  <si>
    <t>Drzwi zewnętrzne</t>
  </si>
  <si>
    <t>90</t>
  </si>
  <si>
    <t>Drzwi stalowe zewnętrzne pełne 90x200cm (+/-5cm), ościeżnica kątowa, kolor RAL7016  - DzM3 (oznaczenie zgodnie z projektem przetargowym)</t>
  </si>
  <si>
    <t>91</t>
  </si>
  <si>
    <t>Drzwi stalowe zewnętrzne pełne 90x214cm (+/-5cm), ościeżnica kątowa, kolor RAL7016 - DzM1, DzM2 (oznaczenia zgodnie z projektem przetargowym)</t>
  </si>
  <si>
    <t>92</t>
  </si>
  <si>
    <t>Drzwi aluminiowe zewnętrzne w systemie ślusarki aluminiowej, przeszklone, kolor standardowy - DzA1, DzA2 (oznaczenia zgodnie z projektem przetargowym)</t>
  </si>
  <si>
    <t>Razem dział Drzwi zewnętrzne</t>
  </si>
  <si>
    <t>Okna zewnętrzne</t>
  </si>
  <si>
    <t>93</t>
  </si>
  <si>
    <t>Okna aluminiowe Oz1  (oznaczenie zgodnie z projektem przetargowym),  kwatery stałe/rozwierno-uchylne, współczynnik przenikania ciepła U= max 0,90W/m2K - zaplecze socjalno-sanitarne</t>
  </si>
  <si>
    <t>94</t>
  </si>
  <si>
    <t>Okna aluminiowe Oz2+Bz1, Oz3+Bz2  (oznaczenia zgodnie z projektem przetargowym), kwatery stałe/uchylne, współczynnik przenikania ciepła U= max 1,40 W/m2K - hala</t>
  </si>
  <si>
    <t>Razem dział Okna zewnętrzne</t>
  </si>
  <si>
    <t>DZIAŁ 3 - RAZEM</t>
  </si>
  <si>
    <t>DZIAŁ 4</t>
  </si>
  <si>
    <t>ZAKRES ROBÓT OBEJMUJĄCYCH IV TRANSZĘ ROZLICZENIOWĄ</t>
  </si>
  <si>
    <t>95</t>
  </si>
  <si>
    <t>Wykonanie obróbki niewielkich przebić dachowych z membrany PCV - wentylatory, wywietrzaki</t>
  </si>
  <si>
    <t>96</t>
  </si>
  <si>
    <t>Dostawa i montaż drabiny wewnętrznej</t>
  </si>
  <si>
    <t>97</t>
  </si>
  <si>
    <t>Zadaszenie jednospadowe - szklane na odciągach stalowych ze stali nierdzewnej - zgodnie z projektem przetargowym</t>
  </si>
  <si>
    <t>98</t>
  </si>
  <si>
    <t>Udział w postępowaniu administracyjnym poprzedzającym wydanie decyzji pozwolenia na użytkowanie oraz niezwłoczne usunięcie nieprawidłowości zaistniałych po stronie Wykonawcy stwierdzonych w toku czynności kontrolnych wykonywanych przez: nadzór budowlany, sanepid, straż pożarną lub inne odpowiednie służby lub organy w zakresie swoich prac (zakresy 1-4)</t>
  </si>
  <si>
    <t>99</t>
  </si>
  <si>
    <t>Uczestniczenie w czynnościach odbioru końcowego i usunięcie stwierdzonych w ich toku wad i usterek</t>
  </si>
  <si>
    <t>DZIAŁ 4 - RAZEM</t>
  </si>
  <si>
    <t>RAZEM - WARTOŚĆ OFERTY</t>
  </si>
  <si>
    <t xml:space="preserve">…...........................................................
podpis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</si>
</sst>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zł&quot;_-;\-* #,##0.00\ &quot;zł&quot;_-;_-* &quot;-&quot;??\ &quot;zł&quot;_-;_-@"/>
  </numFmts>
  <fonts count="15" x14ac:knownFonts="1">
    <font>
      <sz val="11"/>
      <color theme="1"/>
      <name val="Calibri"/>
      <scheme val="minor"/>
    </font>
    <font>
      <sz val="11"/>
      <color theme="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4"/>
      <color theme="1"/>
      <name val="Calibri"/>
    </font>
    <font>
      <sz val="14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11"/>
      <color theme="1"/>
      <name val="Calibri"/>
    </font>
    <font>
      <sz val="9"/>
      <color rgb="FF000000"/>
      <name val="Calibri"/>
    </font>
    <font>
      <sz val="11"/>
      <color rgb="FFFF0000"/>
      <name val="Calibri"/>
    </font>
    <font>
      <sz val="9"/>
      <color rgb="FFFF0000"/>
      <name val="Calibri"/>
    </font>
    <font>
      <sz val="9"/>
      <color rgb="FFFF0000"/>
      <name val="Calibri"/>
      <scheme val="minor"/>
    </font>
    <font>
      <sz val="8"/>
      <color theme="1"/>
      <name val="Calibri"/>
    </font>
  </fonts>
  <fills count="12">
    <fill>
      <patternFill patternType="none"/>
    </fill>
    <fill>
      <patternFill patternType="gray125"/>
    </fill>
    <fill>
      <patternFill patternType="solid">
        <fgColor rgb="FF8EAADB"/>
        <bgColor rgb="FF8EAADB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  <fill>
      <patternFill patternType="solid">
        <fgColor rgb="FFB7B7B7"/>
        <bgColor rgb="FFB7B7B7"/>
      </patternFill>
    </fill>
    <fill>
      <patternFill patternType="solid">
        <fgColor rgb="FFBFBFBF"/>
        <bgColor rgb="FFBFBFBF"/>
      </patternFill>
    </fill>
  </fills>
  <borders count="19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90">
    <xf numFmtId="0" fontId="0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horizontal="right"/>
    </xf>
    <xf numFmtId="49" fontId="4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5" fillId="0" borderId="0" xfId="0" applyFont="1"/>
    <xf numFmtId="0" fontId="7" fillId="0" borderId="0" xfId="0" applyFont="1" applyAlignment="1">
      <alignment horizontal="center" wrapText="1"/>
    </xf>
    <xf numFmtId="49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wrapText="1"/>
    </xf>
    <xf numFmtId="164" fontId="9" fillId="0" borderId="5" xfId="0" applyNumberFormat="1" applyFont="1" applyBorder="1"/>
    <xf numFmtId="49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wrapText="1"/>
    </xf>
    <xf numFmtId="164" fontId="2" fillId="2" borderId="8" xfId="0" applyNumberFormat="1" applyFont="1" applyFill="1" applyBorder="1"/>
    <xf numFmtId="164" fontId="2" fillId="3" borderId="8" xfId="0" applyNumberFormat="1" applyFont="1" applyFill="1" applyBorder="1"/>
    <xf numFmtId="49" fontId="2" fillId="0" borderId="6" xfId="0" applyNumberFormat="1" applyFont="1" applyBorder="1" applyAlignment="1">
      <alignment vertical="center" wrapText="1"/>
    </xf>
    <xf numFmtId="0" fontId="2" fillId="0" borderId="7" xfId="0" applyFont="1" applyBorder="1" applyAlignment="1">
      <alignment wrapText="1"/>
    </xf>
    <xf numFmtId="164" fontId="2" fillId="0" borderId="8" xfId="0" applyNumberFormat="1" applyFont="1" applyBorder="1" applyAlignment="1"/>
    <xf numFmtId="0" fontId="2" fillId="0" borderId="7" xfId="0" applyFont="1" applyBorder="1" applyAlignment="1">
      <alignment wrapText="1"/>
    </xf>
    <xf numFmtId="164" fontId="2" fillId="0" borderId="8" xfId="0" applyNumberFormat="1" applyFont="1" applyBorder="1"/>
    <xf numFmtId="49" fontId="2" fillId="0" borderId="6" xfId="0" applyNumberFormat="1" applyFont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64" fontId="3" fillId="2" borderId="8" xfId="0" applyNumberFormat="1" applyFont="1" applyFill="1" applyBorder="1"/>
    <xf numFmtId="49" fontId="1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horizontal="right" wrapText="1"/>
    </xf>
    <xf numFmtId="164" fontId="3" fillId="0" borderId="8" xfId="0" applyNumberFormat="1" applyFont="1" applyBorder="1"/>
    <xf numFmtId="49" fontId="9" fillId="5" borderId="6" xfId="0" applyNumberFormat="1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wrapText="1"/>
    </xf>
    <xf numFmtId="164" fontId="2" fillId="5" borderId="8" xfId="0" applyNumberFormat="1" applyFont="1" applyFill="1" applyBorder="1"/>
    <xf numFmtId="49" fontId="2" fillId="0" borderId="9" xfId="0" applyNumberFormat="1" applyFont="1" applyBorder="1" applyAlignment="1">
      <alignment horizontal="left" wrapText="1"/>
    </xf>
    <xf numFmtId="49" fontId="2" fillId="0" borderId="6" xfId="0" applyNumberFormat="1" applyFont="1" applyBorder="1" applyAlignment="1">
      <alignment horizontal="left" wrapText="1"/>
    </xf>
    <xf numFmtId="0" fontId="2" fillId="0" borderId="7" xfId="0" applyFont="1" applyBorder="1" applyAlignment="1">
      <alignment vertical="center" wrapText="1"/>
    </xf>
    <xf numFmtId="0" fontId="10" fillId="0" borderId="7" xfId="0" applyFont="1" applyBorder="1" applyAlignment="1">
      <alignment wrapText="1"/>
    </xf>
    <xf numFmtId="0" fontId="2" fillId="0" borderId="0" xfId="0" applyFont="1" applyAlignment="1">
      <alignment vertical="center" wrapText="1"/>
    </xf>
    <xf numFmtId="0" fontId="2" fillId="6" borderId="6" xfId="0" applyFont="1" applyFill="1" applyBorder="1" applyAlignment="1">
      <alignment horizontal="left" wrapText="1"/>
    </xf>
    <xf numFmtId="0" fontId="1" fillId="0" borderId="7" xfId="0" applyFont="1" applyBorder="1" applyAlignment="1">
      <alignment wrapText="1"/>
    </xf>
    <xf numFmtId="49" fontId="9" fillId="7" borderId="6" xfId="0" applyNumberFormat="1" applyFont="1" applyFill="1" applyBorder="1" applyAlignment="1">
      <alignment horizontal="center" vertical="center"/>
    </xf>
    <xf numFmtId="0" fontId="9" fillId="7" borderId="7" xfId="0" applyFont="1" applyFill="1" applyBorder="1" applyAlignment="1">
      <alignment horizontal="center" wrapText="1"/>
    </xf>
    <xf numFmtId="164" fontId="2" fillId="7" borderId="8" xfId="0" applyNumberFormat="1" applyFont="1" applyFill="1" applyBorder="1"/>
    <xf numFmtId="0" fontId="2" fillId="0" borderId="11" xfId="0" applyFont="1" applyBorder="1" applyAlignment="1">
      <alignment wrapText="1"/>
    </xf>
    <xf numFmtId="164" fontId="3" fillId="6" borderId="13" xfId="0" applyNumberFormat="1" applyFont="1" applyFill="1" applyBorder="1" applyAlignment="1">
      <alignment wrapText="1"/>
    </xf>
    <xf numFmtId="0" fontId="11" fillId="0" borderId="0" xfId="0" applyFont="1"/>
    <xf numFmtId="49" fontId="2" fillId="0" borderId="7" xfId="0" applyNumberFormat="1" applyFont="1" applyBorder="1" applyAlignment="1">
      <alignment horizontal="left" wrapText="1"/>
    </xf>
    <xf numFmtId="49" fontId="2" fillId="0" borderId="7" xfId="0" applyNumberFormat="1" applyFont="1" applyBorder="1" applyAlignment="1">
      <alignment horizontal="left" wrapText="1"/>
    </xf>
    <xf numFmtId="0" fontId="10" fillId="0" borderId="7" xfId="0" applyFont="1" applyBorder="1" applyAlignment="1">
      <alignment vertical="center" wrapText="1"/>
    </xf>
    <xf numFmtId="0" fontId="1" fillId="0" borderId="0" xfId="0" applyFont="1"/>
    <xf numFmtId="0" fontId="2" fillId="4" borderId="7" xfId="0" applyFont="1" applyFill="1" applyBorder="1" applyAlignment="1">
      <alignment wrapText="1"/>
    </xf>
    <xf numFmtId="0" fontId="2" fillId="0" borderId="7" xfId="0" applyFont="1" applyBorder="1" applyAlignment="1">
      <alignment vertical="center" wrapText="1"/>
    </xf>
    <xf numFmtId="0" fontId="12" fillId="6" borderId="0" xfId="0" applyFont="1" applyFill="1" applyAlignment="1">
      <alignment horizontal="left"/>
    </xf>
    <xf numFmtId="0" fontId="2" fillId="0" borderId="14" xfId="0" applyFont="1" applyBorder="1" applyAlignment="1">
      <alignment vertical="center" wrapText="1"/>
    </xf>
    <xf numFmtId="0" fontId="2" fillId="0" borderId="14" xfId="0" applyFont="1" applyBorder="1" applyAlignment="1">
      <alignment wrapText="1"/>
    </xf>
    <xf numFmtId="164" fontId="3" fillId="3" borderId="8" xfId="0" applyNumberFormat="1" applyFont="1" applyFill="1" applyBorder="1"/>
    <xf numFmtId="0" fontId="13" fillId="0" borderId="0" xfId="0" applyFont="1" applyAlignment="1"/>
    <xf numFmtId="164" fontId="2" fillId="4" borderId="8" xfId="0" applyNumberFormat="1" applyFont="1" applyFill="1" applyBorder="1"/>
    <xf numFmtId="0" fontId="1" fillId="0" borderId="7" xfId="0" applyFont="1" applyBorder="1" applyAlignment="1">
      <alignment horizontal="right" wrapText="1"/>
    </xf>
    <xf numFmtId="0" fontId="9" fillId="8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left" vertical="center" wrapText="1"/>
    </xf>
    <xf numFmtId="164" fontId="2" fillId="8" borderId="8" xfId="0" applyNumberFormat="1" applyFont="1" applyFill="1" applyBorder="1"/>
    <xf numFmtId="164" fontId="3" fillId="4" borderId="8" xfId="0" applyNumberFormat="1" applyFont="1" applyFill="1" applyBorder="1"/>
    <xf numFmtId="49" fontId="2" fillId="0" borderId="6" xfId="0" applyNumberFormat="1" applyFont="1" applyBorder="1" applyAlignment="1">
      <alignment vertical="center"/>
    </xf>
    <xf numFmtId="164" fontId="3" fillId="4" borderId="15" xfId="0" applyNumberFormat="1" applyFont="1" applyFill="1" applyBorder="1"/>
    <xf numFmtId="164" fontId="3" fillId="11" borderId="18" xfId="0" applyNumberFormat="1" applyFont="1" applyFill="1" applyBorder="1"/>
    <xf numFmtId="0" fontId="1" fillId="0" borderId="0" xfId="0" applyFont="1" applyAlignment="1">
      <alignment horizontal="center" wrapText="1"/>
    </xf>
    <xf numFmtId="0" fontId="2" fillId="0" borderId="0" xfId="0" applyFont="1"/>
    <xf numFmtId="49" fontId="4" fillId="0" borderId="1" xfId="0" applyNumberFormat="1" applyFont="1" applyBorder="1" applyAlignment="1">
      <alignment horizontal="center" wrapText="1"/>
    </xf>
    <xf numFmtId="0" fontId="6" fillId="0" borderId="1" xfId="0" applyFont="1" applyBorder="1"/>
    <xf numFmtId="0" fontId="7" fillId="0" borderId="2" xfId="0" applyFont="1" applyBorder="1" applyAlignment="1">
      <alignment horizontal="center" wrapText="1"/>
    </xf>
    <xf numFmtId="0" fontId="6" fillId="0" borderId="2" xfId="0" applyFont="1" applyBorder="1"/>
    <xf numFmtId="0" fontId="3" fillId="3" borderId="9" xfId="0" applyFont="1" applyFill="1" applyBorder="1" applyAlignment="1">
      <alignment horizontal="left" vertical="center" wrapText="1"/>
    </xf>
    <xf numFmtId="0" fontId="6" fillId="0" borderId="10" xfId="0" applyFont="1" applyBorder="1"/>
    <xf numFmtId="49" fontId="3" fillId="0" borderId="9" xfId="0" applyNumberFormat="1" applyFont="1" applyBorder="1" applyAlignment="1">
      <alignment horizontal="right" vertical="center" wrapText="1"/>
    </xf>
    <xf numFmtId="0" fontId="3" fillId="3" borderId="9" xfId="0" applyFont="1" applyFill="1" applyBorder="1" applyAlignment="1">
      <alignment horizontal="left" wrapText="1"/>
    </xf>
    <xf numFmtId="49" fontId="3" fillId="0" borderId="9" xfId="0" applyNumberFormat="1" applyFont="1" applyBorder="1" applyAlignment="1">
      <alignment horizontal="right" wrapText="1"/>
    </xf>
    <xf numFmtId="49" fontId="9" fillId="2" borderId="9" xfId="0" applyNumberFormat="1" applyFont="1" applyFill="1" applyBorder="1" applyAlignment="1">
      <alignment horizontal="right"/>
    </xf>
    <xf numFmtId="49" fontId="9" fillId="5" borderId="9" xfId="0" applyNumberFormat="1" applyFont="1" applyFill="1" applyBorder="1" applyAlignment="1">
      <alignment horizontal="right"/>
    </xf>
    <xf numFmtId="0" fontId="3" fillId="6" borderId="9" xfId="0" applyFont="1" applyFill="1" applyBorder="1" applyAlignment="1">
      <alignment horizontal="right" wrapText="1"/>
    </xf>
    <xf numFmtId="0" fontId="6" fillId="0" borderId="12" xfId="0" applyFont="1" applyBorder="1"/>
    <xf numFmtId="49" fontId="3" fillId="3" borderId="9" xfId="0" applyNumberFormat="1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49" fontId="9" fillId="10" borderId="16" xfId="0" applyNumberFormat="1" applyFont="1" applyFill="1" applyBorder="1" applyAlignment="1">
      <alignment horizontal="right" vertical="center"/>
    </xf>
    <xf numFmtId="0" fontId="6" fillId="0" borderId="17" xfId="0" applyFont="1" applyBorder="1"/>
    <xf numFmtId="49" fontId="14" fillId="0" borderId="0" xfId="0" applyNumberFormat="1" applyFont="1" applyAlignment="1">
      <alignment horizontal="left" vertical="top" wrapText="1"/>
    </xf>
    <xf numFmtId="0" fontId="0" fillId="0" borderId="0" xfId="0" applyFont="1" applyAlignment="1"/>
    <xf numFmtId="49" fontId="9" fillId="7" borderId="9" xfId="0" applyNumberFormat="1" applyFont="1" applyFill="1" applyBorder="1" applyAlignment="1">
      <alignment horizontal="right"/>
    </xf>
    <xf numFmtId="49" fontId="9" fillId="8" borderId="9" xfId="0" applyNumberFormat="1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257175</xdr:colOff>
      <xdr:row>0</xdr:row>
      <xdr:rowOff>76200</xdr:rowOff>
    </xdr:from>
    <xdr:ext cx="5010150" cy="609600"/>
    <xdr:pic>
      <xdr:nvPicPr>
        <xdr:cNvPr id="2" name="image1.png" title="Obraz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9"/>
  <sheetViews>
    <sheetView tabSelected="1" workbookViewId="0"/>
  </sheetViews>
  <sheetFormatPr defaultColWidth="14.3984375" defaultRowHeight="15" customHeight="1" x14ac:dyDescent="0.45"/>
  <cols>
    <col min="1" max="1" width="12.265625" customWidth="1"/>
    <col min="2" max="2" width="58.265625" customWidth="1"/>
    <col min="3" max="3" width="14.86328125" customWidth="1"/>
    <col min="4" max="4" width="77" customWidth="1"/>
    <col min="5" max="17" width="8.86328125" customWidth="1"/>
  </cols>
  <sheetData>
    <row r="1" spans="1:17" ht="14.25" customHeight="1" x14ac:dyDescent="0.45">
      <c r="A1" s="1"/>
      <c r="B1" s="2"/>
      <c r="C1" s="3"/>
    </row>
    <row r="2" spans="1:17" ht="14.25" customHeight="1" x14ac:dyDescent="0.45">
      <c r="A2" s="1"/>
      <c r="B2" s="2"/>
      <c r="C2" s="3"/>
    </row>
    <row r="3" spans="1:17" ht="14.25" customHeight="1" x14ac:dyDescent="0.45">
      <c r="A3" s="1"/>
      <c r="B3" s="2"/>
      <c r="C3" s="3"/>
    </row>
    <row r="4" spans="1:17" ht="14.25" customHeight="1" x14ac:dyDescent="0.45">
      <c r="A4" s="1"/>
      <c r="B4" s="2"/>
      <c r="C4" s="3"/>
    </row>
    <row r="5" spans="1:17" ht="14.25" customHeight="1" x14ac:dyDescent="0.45">
      <c r="A5" s="1"/>
      <c r="B5" s="2"/>
      <c r="C5" s="4"/>
    </row>
    <row r="6" spans="1:17" ht="18" x14ac:dyDescent="0.55000000000000004">
      <c r="A6" s="5"/>
      <c r="B6" s="6" t="s">
        <v>0</v>
      </c>
      <c r="C6" s="5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18" x14ac:dyDescent="0.55000000000000004">
      <c r="A7" s="69" t="s">
        <v>1</v>
      </c>
      <c r="B7" s="70"/>
      <c r="C7" s="70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15.75" x14ac:dyDescent="0.5">
      <c r="A8" s="8"/>
      <c r="B8" s="8"/>
      <c r="C8" s="8"/>
    </row>
    <row r="9" spans="1:17" ht="14.65" x14ac:dyDescent="0.5">
      <c r="A9" s="71" t="s">
        <v>2</v>
      </c>
      <c r="B9" s="72"/>
      <c r="C9" s="72"/>
    </row>
    <row r="10" spans="1:17" ht="14.25" customHeight="1" x14ac:dyDescent="0.65">
      <c r="A10" s="9"/>
      <c r="B10" s="10"/>
      <c r="C10" s="11"/>
    </row>
    <row r="11" spans="1:17" ht="14.25" customHeight="1" x14ac:dyDescent="0.45">
      <c r="A11" s="12" t="s">
        <v>3</v>
      </c>
      <c r="B11" s="13" t="s">
        <v>4</v>
      </c>
      <c r="C11" s="14" t="s">
        <v>5</v>
      </c>
    </row>
    <row r="12" spans="1:17" ht="14.25" x14ac:dyDescent="0.45">
      <c r="A12" s="15" t="s">
        <v>6</v>
      </c>
      <c r="B12" s="16" t="s">
        <v>7</v>
      </c>
      <c r="C12" s="17"/>
    </row>
    <row r="13" spans="1:17" ht="26.25" customHeight="1" x14ac:dyDescent="0.45">
      <c r="A13" s="73" t="s">
        <v>8</v>
      </c>
      <c r="B13" s="74"/>
      <c r="C13" s="18"/>
    </row>
    <row r="14" spans="1:17" ht="14.25" x14ac:dyDescent="0.45">
      <c r="A14" s="19" t="s">
        <v>9</v>
      </c>
      <c r="B14" s="20" t="s">
        <v>10</v>
      </c>
      <c r="C14" s="21"/>
    </row>
    <row r="15" spans="1:17" ht="24" x14ac:dyDescent="0.45">
      <c r="A15" s="19" t="s">
        <v>11</v>
      </c>
      <c r="B15" s="22" t="s">
        <v>12</v>
      </c>
      <c r="C15" s="23"/>
    </row>
    <row r="16" spans="1:17" ht="14.25" x14ac:dyDescent="0.45">
      <c r="A16" s="19" t="s">
        <v>13</v>
      </c>
      <c r="B16" s="22" t="s">
        <v>14</v>
      </c>
      <c r="C16" s="23"/>
    </row>
    <row r="17" spans="1:3" ht="29.25" customHeight="1" x14ac:dyDescent="0.45">
      <c r="A17" s="75" t="s">
        <v>15</v>
      </c>
      <c r="B17" s="74"/>
      <c r="C17" s="23">
        <f>SUM(C14:C16)</f>
        <v>0</v>
      </c>
    </row>
    <row r="18" spans="1:3" ht="14.25" x14ac:dyDescent="0.45">
      <c r="A18" s="76" t="s">
        <v>16</v>
      </c>
      <c r="B18" s="74"/>
      <c r="C18" s="18"/>
    </row>
    <row r="19" spans="1:3" ht="14.25" x14ac:dyDescent="0.45">
      <c r="A19" s="24" t="s">
        <v>17</v>
      </c>
      <c r="B19" s="22" t="s">
        <v>18</v>
      </c>
      <c r="C19" s="23"/>
    </row>
    <row r="20" spans="1:3" ht="14.25" x14ac:dyDescent="0.45">
      <c r="A20" s="24" t="s">
        <v>19</v>
      </c>
      <c r="B20" s="20" t="s">
        <v>20</v>
      </c>
      <c r="C20" s="23"/>
    </row>
    <row r="21" spans="1:3" ht="14.25" x14ac:dyDescent="0.45">
      <c r="A21" s="77" t="s">
        <v>21</v>
      </c>
      <c r="B21" s="74"/>
      <c r="C21" s="23">
        <f>SUM(C19:C20)</f>
        <v>0</v>
      </c>
    </row>
    <row r="22" spans="1:3" ht="14.25" x14ac:dyDescent="0.45">
      <c r="A22" s="76" t="s">
        <v>22</v>
      </c>
      <c r="B22" s="74"/>
      <c r="C22" s="18"/>
    </row>
    <row r="23" spans="1:3" ht="24" x14ac:dyDescent="0.45">
      <c r="A23" s="24" t="s">
        <v>23</v>
      </c>
      <c r="B23" s="22" t="s">
        <v>24</v>
      </c>
      <c r="C23" s="23"/>
    </row>
    <row r="24" spans="1:3" ht="24" x14ac:dyDescent="0.45">
      <c r="A24" s="24" t="s">
        <v>25</v>
      </c>
      <c r="B24" s="20" t="s">
        <v>26</v>
      </c>
      <c r="C24" s="23"/>
    </row>
    <row r="25" spans="1:3" ht="24" x14ac:dyDescent="0.45">
      <c r="A25" s="24" t="s">
        <v>27</v>
      </c>
      <c r="B25" s="20" t="s">
        <v>28</v>
      </c>
      <c r="C25" s="23"/>
    </row>
    <row r="26" spans="1:3" ht="24" x14ac:dyDescent="0.45">
      <c r="A26" s="24" t="s">
        <v>29</v>
      </c>
      <c r="B26" s="22" t="s">
        <v>30</v>
      </c>
      <c r="C26" s="23"/>
    </row>
    <row r="27" spans="1:3" ht="24" x14ac:dyDescent="0.45">
      <c r="A27" s="24" t="s">
        <v>31</v>
      </c>
      <c r="B27" s="20" t="s">
        <v>32</v>
      </c>
      <c r="C27" s="23"/>
    </row>
    <row r="28" spans="1:3" ht="24" x14ac:dyDescent="0.45">
      <c r="A28" s="24" t="s">
        <v>33</v>
      </c>
      <c r="B28" s="20" t="s">
        <v>34</v>
      </c>
      <c r="C28" s="23"/>
    </row>
    <row r="29" spans="1:3" ht="14.25" x14ac:dyDescent="0.45">
      <c r="A29" s="24" t="s">
        <v>35</v>
      </c>
      <c r="B29" s="20" t="s">
        <v>36</v>
      </c>
      <c r="C29" s="23"/>
    </row>
    <row r="30" spans="1:3" ht="23.25" x14ac:dyDescent="0.45">
      <c r="A30" s="24" t="s">
        <v>37</v>
      </c>
      <c r="B30" s="25" t="s">
        <v>38</v>
      </c>
      <c r="C30" s="23"/>
    </row>
    <row r="31" spans="1:3" ht="14.25" x14ac:dyDescent="0.45">
      <c r="A31" s="24" t="s">
        <v>39</v>
      </c>
      <c r="B31" s="26" t="s">
        <v>40</v>
      </c>
      <c r="C31" s="23"/>
    </row>
    <row r="32" spans="1:3" ht="14.25" x14ac:dyDescent="0.45">
      <c r="A32" s="77" t="s">
        <v>41</v>
      </c>
      <c r="B32" s="74"/>
      <c r="C32" s="23">
        <f>SUM(C23:C31)</f>
        <v>0</v>
      </c>
    </row>
    <row r="33" spans="1:3" ht="14.25" x14ac:dyDescent="0.45">
      <c r="A33" s="78" t="s">
        <v>42</v>
      </c>
      <c r="B33" s="74"/>
      <c r="C33" s="27">
        <f>C17+C21+C32</f>
        <v>0</v>
      </c>
    </row>
    <row r="34" spans="1:3" ht="14.25" x14ac:dyDescent="0.45">
      <c r="A34" s="28"/>
      <c r="B34" s="29"/>
      <c r="C34" s="30"/>
    </row>
    <row r="35" spans="1:3" ht="14.25" x14ac:dyDescent="0.45">
      <c r="A35" s="31" t="s">
        <v>43</v>
      </c>
      <c r="B35" s="32" t="s">
        <v>44</v>
      </c>
      <c r="C35" s="33"/>
    </row>
    <row r="36" spans="1:3" ht="14.25" x14ac:dyDescent="0.45">
      <c r="A36" s="76" t="s">
        <v>45</v>
      </c>
      <c r="B36" s="74"/>
      <c r="C36" s="18"/>
    </row>
    <row r="37" spans="1:3" ht="14.25" x14ac:dyDescent="0.45">
      <c r="A37" s="24" t="s">
        <v>46</v>
      </c>
      <c r="B37" s="20" t="s">
        <v>47</v>
      </c>
      <c r="C37" s="23"/>
    </row>
    <row r="38" spans="1:3" ht="14.25" x14ac:dyDescent="0.45">
      <c r="A38" s="24" t="s">
        <v>48</v>
      </c>
      <c r="B38" s="26" t="s">
        <v>49</v>
      </c>
      <c r="C38" s="23"/>
    </row>
    <row r="39" spans="1:3" ht="14.25" x14ac:dyDescent="0.45">
      <c r="A39" s="77" t="s">
        <v>50</v>
      </c>
      <c r="B39" s="74"/>
      <c r="C39" s="23">
        <f>SUM(C37:C38)</f>
        <v>0</v>
      </c>
    </row>
    <row r="40" spans="1:3" ht="14.25" x14ac:dyDescent="0.45">
      <c r="A40" s="76" t="s">
        <v>51</v>
      </c>
      <c r="B40" s="74"/>
      <c r="C40" s="18"/>
    </row>
    <row r="41" spans="1:3" ht="14.25" x14ac:dyDescent="0.45">
      <c r="A41" s="34" t="s">
        <v>52</v>
      </c>
      <c r="B41" s="22" t="s">
        <v>53</v>
      </c>
      <c r="C41" s="23"/>
    </row>
    <row r="42" spans="1:3" ht="14.25" x14ac:dyDescent="0.45">
      <c r="A42" s="34" t="s">
        <v>54</v>
      </c>
      <c r="B42" s="20" t="s">
        <v>55</v>
      </c>
      <c r="C42" s="23"/>
    </row>
    <row r="43" spans="1:3" ht="14.25" x14ac:dyDescent="0.45">
      <c r="A43" s="34" t="s">
        <v>56</v>
      </c>
      <c r="B43" s="22" t="s">
        <v>57</v>
      </c>
      <c r="C43" s="23"/>
    </row>
    <row r="44" spans="1:3" ht="24" x14ac:dyDescent="0.45">
      <c r="A44" s="34" t="s">
        <v>58</v>
      </c>
      <c r="B44" s="22" t="s">
        <v>30</v>
      </c>
      <c r="C44" s="23"/>
    </row>
    <row r="45" spans="1:3" ht="24" x14ac:dyDescent="0.45">
      <c r="A45" s="34" t="s">
        <v>59</v>
      </c>
      <c r="B45" s="20" t="s">
        <v>32</v>
      </c>
      <c r="C45" s="23"/>
    </row>
    <row r="46" spans="1:3" ht="14.25" x14ac:dyDescent="0.45">
      <c r="A46" s="77" t="s">
        <v>60</v>
      </c>
      <c r="B46" s="74"/>
      <c r="C46" s="23">
        <f>SUM(C41:C45)</f>
        <v>0</v>
      </c>
    </row>
    <row r="47" spans="1:3" ht="14.25" x14ac:dyDescent="0.45">
      <c r="A47" s="76" t="s">
        <v>61</v>
      </c>
      <c r="B47" s="74"/>
      <c r="C47" s="18"/>
    </row>
    <row r="48" spans="1:3" ht="23.25" x14ac:dyDescent="0.45">
      <c r="A48" s="35" t="s">
        <v>62</v>
      </c>
      <c r="B48" s="36" t="s">
        <v>63</v>
      </c>
      <c r="C48" s="23"/>
    </row>
    <row r="49" spans="1:3" ht="14.25" x14ac:dyDescent="0.45">
      <c r="A49" s="35" t="s">
        <v>64</v>
      </c>
      <c r="B49" s="20" t="s">
        <v>65</v>
      </c>
      <c r="C49" s="23"/>
    </row>
    <row r="50" spans="1:3" ht="14.25" x14ac:dyDescent="0.45">
      <c r="A50" s="77" t="s">
        <v>66</v>
      </c>
      <c r="B50" s="74"/>
      <c r="C50" s="23">
        <f>SUM(C48:C49)</f>
        <v>0</v>
      </c>
    </row>
    <row r="51" spans="1:3" ht="14.25" x14ac:dyDescent="0.45">
      <c r="A51" s="76" t="s">
        <v>67</v>
      </c>
      <c r="B51" s="74"/>
      <c r="C51" s="18"/>
    </row>
    <row r="52" spans="1:3" ht="47.25" x14ac:dyDescent="0.45">
      <c r="A52" s="24" t="s">
        <v>68</v>
      </c>
      <c r="B52" s="37" t="s">
        <v>69</v>
      </c>
      <c r="C52" s="23"/>
    </row>
    <row r="53" spans="1:3" ht="47.25" x14ac:dyDescent="0.45">
      <c r="A53" s="24" t="s">
        <v>70</v>
      </c>
      <c r="B53" s="22" t="s">
        <v>71</v>
      </c>
      <c r="C53" s="23"/>
    </row>
    <row r="54" spans="1:3" ht="23.25" x14ac:dyDescent="0.45">
      <c r="A54" s="24" t="s">
        <v>72</v>
      </c>
      <c r="B54" s="36" t="s">
        <v>73</v>
      </c>
      <c r="C54" s="23"/>
    </row>
    <row r="55" spans="1:3" ht="23.25" x14ac:dyDescent="0.45">
      <c r="A55" s="24" t="s">
        <v>74</v>
      </c>
      <c r="B55" s="36" t="s">
        <v>75</v>
      </c>
      <c r="C55" s="23"/>
    </row>
    <row r="56" spans="1:3" ht="35.65" x14ac:dyDescent="0.45">
      <c r="A56" s="24" t="s">
        <v>76</v>
      </c>
      <c r="B56" s="22" t="s">
        <v>77</v>
      </c>
      <c r="C56" s="23"/>
    </row>
    <row r="57" spans="1:3" ht="14.25" x14ac:dyDescent="0.45">
      <c r="A57" s="24" t="s">
        <v>78</v>
      </c>
      <c r="B57" s="36" t="s">
        <v>79</v>
      </c>
      <c r="C57" s="23"/>
    </row>
    <row r="58" spans="1:3" ht="23.25" x14ac:dyDescent="0.45">
      <c r="A58" s="24" t="s">
        <v>80</v>
      </c>
      <c r="B58" s="26" t="s">
        <v>81</v>
      </c>
      <c r="C58" s="23"/>
    </row>
    <row r="59" spans="1:3" ht="23.25" x14ac:dyDescent="0.45">
      <c r="A59" s="24" t="s">
        <v>82</v>
      </c>
      <c r="B59" s="26" t="s">
        <v>83</v>
      </c>
      <c r="C59" s="23"/>
    </row>
    <row r="60" spans="1:3" ht="14.25" x14ac:dyDescent="0.45">
      <c r="A60" s="77" t="s">
        <v>84</v>
      </c>
      <c r="B60" s="74"/>
      <c r="C60" s="23">
        <f>SUM(C52:C59)</f>
        <v>0</v>
      </c>
    </row>
    <row r="61" spans="1:3" ht="14.25" x14ac:dyDescent="0.45">
      <c r="A61" s="76" t="s">
        <v>85</v>
      </c>
      <c r="B61" s="74"/>
      <c r="C61" s="18"/>
    </row>
    <row r="62" spans="1:3" ht="23.25" x14ac:dyDescent="0.45">
      <c r="A62" s="24" t="s">
        <v>86</v>
      </c>
      <c r="B62" s="26" t="s">
        <v>87</v>
      </c>
      <c r="C62" s="23"/>
    </row>
    <row r="63" spans="1:3" ht="23.25" x14ac:dyDescent="0.45">
      <c r="A63" s="24" t="s">
        <v>88</v>
      </c>
      <c r="B63" s="26" t="s">
        <v>89</v>
      </c>
      <c r="C63" s="23"/>
    </row>
    <row r="64" spans="1:3" ht="23.25" x14ac:dyDescent="0.45">
      <c r="A64" s="24" t="s">
        <v>90</v>
      </c>
      <c r="B64" s="26" t="s">
        <v>91</v>
      </c>
      <c r="C64" s="23"/>
    </row>
    <row r="65" spans="1:3" ht="23.25" x14ac:dyDescent="0.45">
      <c r="A65" s="24" t="s">
        <v>92</v>
      </c>
      <c r="B65" s="26" t="s">
        <v>93</v>
      </c>
      <c r="C65" s="23"/>
    </row>
    <row r="66" spans="1:3" ht="14.25" x14ac:dyDescent="0.45">
      <c r="A66" s="24" t="s">
        <v>94</v>
      </c>
      <c r="B66" s="38" t="s">
        <v>95</v>
      </c>
      <c r="C66" s="23"/>
    </row>
    <row r="67" spans="1:3" ht="14.25" x14ac:dyDescent="0.45">
      <c r="A67" s="24" t="s">
        <v>96</v>
      </c>
      <c r="B67" s="26" t="s">
        <v>97</v>
      </c>
      <c r="C67" s="23"/>
    </row>
    <row r="68" spans="1:3" ht="14.25" x14ac:dyDescent="0.45">
      <c r="A68" s="77" t="s">
        <v>98</v>
      </c>
      <c r="B68" s="74"/>
      <c r="C68" s="23">
        <f>SUM(C62:C67)</f>
        <v>0</v>
      </c>
    </row>
    <row r="69" spans="1:3" ht="14.25" x14ac:dyDescent="0.45">
      <c r="A69" s="76" t="s">
        <v>99</v>
      </c>
      <c r="B69" s="74"/>
      <c r="C69" s="18"/>
    </row>
    <row r="70" spans="1:3" ht="14.25" x14ac:dyDescent="0.45">
      <c r="A70" s="39">
        <v>38</v>
      </c>
      <c r="B70" s="20" t="s">
        <v>100</v>
      </c>
      <c r="C70" s="23"/>
    </row>
    <row r="71" spans="1:3" ht="14.25" x14ac:dyDescent="0.45">
      <c r="A71" s="39">
        <v>39</v>
      </c>
      <c r="B71" s="20" t="s">
        <v>101</v>
      </c>
      <c r="C71" s="23"/>
    </row>
    <row r="72" spans="1:3" ht="14.25" x14ac:dyDescent="0.45">
      <c r="A72" s="39">
        <v>40</v>
      </c>
      <c r="B72" s="20" t="s">
        <v>102</v>
      </c>
      <c r="C72" s="23"/>
    </row>
    <row r="73" spans="1:3" ht="14.25" x14ac:dyDescent="0.45">
      <c r="A73" s="39">
        <v>41</v>
      </c>
      <c r="B73" s="20" t="s">
        <v>103</v>
      </c>
      <c r="C73" s="23"/>
    </row>
    <row r="74" spans="1:3" ht="14.25" x14ac:dyDescent="0.45">
      <c r="A74" s="39">
        <v>42</v>
      </c>
      <c r="B74" s="20" t="s">
        <v>104</v>
      </c>
      <c r="C74" s="23"/>
    </row>
    <row r="75" spans="1:3" ht="14.25" x14ac:dyDescent="0.45">
      <c r="A75" s="39">
        <v>43</v>
      </c>
      <c r="B75" s="26" t="s">
        <v>105</v>
      </c>
      <c r="C75" s="23"/>
    </row>
    <row r="76" spans="1:3" ht="14.25" x14ac:dyDescent="0.45">
      <c r="A76" s="39">
        <v>44</v>
      </c>
      <c r="B76" s="26" t="s">
        <v>106</v>
      </c>
      <c r="C76" s="23"/>
    </row>
    <row r="77" spans="1:3" ht="14.25" x14ac:dyDescent="0.45">
      <c r="A77" s="39">
        <v>45</v>
      </c>
      <c r="B77" s="26" t="s">
        <v>107</v>
      </c>
      <c r="C77" s="23"/>
    </row>
    <row r="78" spans="1:3" ht="14.25" x14ac:dyDescent="0.45">
      <c r="A78" s="39">
        <v>46</v>
      </c>
      <c r="B78" s="38" t="s">
        <v>108</v>
      </c>
      <c r="C78" s="23"/>
    </row>
    <row r="79" spans="1:3" ht="14.25" x14ac:dyDescent="0.45">
      <c r="A79" s="77" t="s">
        <v>109</v>
      </c>
      <c r="B79" s="74"/>
      <c r="C79" s="23">
        <f>SUM(C70:C78)</f>
        <v>0</v>
      </c>
    </row>
    <row r="80" spans="1:3" ht="14.25" x14ac:dyDescent="0.45">
      <c r="A80" s="76" t="s">
        <v>110</v>
      </c>
      <c r="B80" s="74"/>
      <c r="C80" s="18"/>
    </row>
    <row r="81" spans="1:3" ht="14.25" x14ac:dyDescent="0.45">
      <c r="A81" s="24" t="s">
        <v>111</v>
      </c>
      <c r="B81" s="20" t="s">
        <v>112</v>
      </c>
      <c r="C81" s="23"/>
    </row>
    <row r="82" spans="1:3" ht="14.25" x14ac:dyDescent="0.45">
      <c r="A82" s="24" t="s">
        <v>113</v>
      </c>
      <c r="B82" s="20" t="s">
        <v>100</v>
      </c>
      <c r="C82" s="23"/>
    </row>
    <row r="83" spans="1:3" ht="14.25" x14ac:dyDescent="0.45">
      <c r="A83" s="24" t="s">
        <v>114</v>
      </c>
      <c r="B83" s="20" t="s">
        <v>115</v>
      </c>
      <c r="C83" s="23"/>
    </row>
    <row r="84" spans="1:3" ht="14.25" x14ac:dyDescent="0.45">
      <c r="A84" s="24" t="s">
        <v>116</v>
      </c>
      <c r="B84" s="20" t="s">
        <v>117</v>
      </c>
      <c r="C84" s="23"/>
    </row>
    <row r="85" spans="1:3" ht="14.25" x14ac:dyDescent="0.45">
      <c r="A85" s="24" t="s">
        <v>118</v>
      </c>
      <c r="B85" s="20" t="s">
        <v>102</v>
      </c>
      <c r="C85" s="23"/>
    </row>
    <row r="86" spans="1:3" ht="14.25" x14ac:dyDescent="0.45">
      <c r="A86" s="77" t="s">
        <v>119</v>
      </c>
      <c r="B86" s="74"/>
      <c r="C86" s="23">
        <f>SUM(C81:C85)</f>
        <v>0</v>
      </c>
    </row>
    <row r="87" spans="1:3" ht="14.25" x14ac:dyDescent="0.45">
      <c r="A87" s="76" t="s">
        <v>120</v>
      </c>
      <c r="B87" s="74"/>
      <c r="C87" s="18"/>
    </row>
    <row r="88" spans="1:3" ht="23.25" x14ac:dyDescent="0.45">
      <c r="A88" s="24" t="s">
        <v>121</v>
      </c>
      <c r="B88" s="26" t="s">
        <v>122</v>
      </c>
      <c r="C88" s="23"/>
    </row>
    <row r="89" spans="1:3" ht="14.25" x14ac:dyDescent="0.45">
      <c r="A89" s="24" t="s">
        <v>123</v>
      </c>
      <c r="B89" s="20" t="s">
        <v>124</v>
      </c>
      <c r="C89" s="23"/>
    </row>
    <row r="90" spans="1:3" ht="27" customHeight="1" x14ac:dyDescent="0.45">
      <c r="A90" s="24" t="s">
        <v>125</v>
      </c>
      <c r="B90" s="26" t="s">
        <v>126</v>
      </c>
      <c r="C90" s="23"/>
    </row>
    <row r="91" spans="1:3" ht="14.25" x14ac:dyDescent="0.45">
      <c r="A91" s="77" t="s">
        <v>127</v>
      </c>
      <c r="B91" s="74"/>
      <c r="C91" s="23">
        <f>SUM(C88:C90)</f>
        <v>0</v>
      </c>
    </row>
    <row r="92" spans="1:3" ht="14.25" x14ac:dyDescent="0.45">
      <c r="A92" s="79" t="s">
        <v>128</v>
      </c>
      <c r="B92" s="74"/>
      <c r="C92" s="33">
        <f>C39+C46+C50+C60+C68+C86+C91</f>
        <v>0</v>
      </c>
    </row>
    <row r="93" spans="1:3" ht="14.25" x14ac:dyDescent="0.45">
      <c r="A93" s="28"/>
      <c r="B93" s="40"/>
      <c r="C93" s="23"/>
    </row>
    <row r="94" spans="1:3" ht="14.25" x14ac:dyDescent="0.45">
      <c r="A94" s="41" t="s">
        <v>129</v>
      </c>
      <c r="B94" s="42" t="s">
        <v>130</v>
      </c>
      <c r="C94" s="43"/>
    </row>
    <row r="95" spans="1:3" ht="14.25" x14ac:dyDescent="0.45">
      <c r="A95" s="76" t="s">
        <v>131</v>
      </c>
      <c r="B95" s="74"/>
      <c r="C95" s="18"/>
    </row>
    <row r="96" spans="1:3" ht="14.25" x14ac:dyDescent="0.45">
      <c r="A96" s="24" t="s">
        <v>132</v>
      </c>
      <c r="B96" s="37" t="s">
        <v>133</v>
      </c>
      <c r="C96" s="23"/>
    </row>
    <row r="97" spans="1:17" ht="24" x14ac:dyDescent="0.45">
      <c r="A97" s="24" t="s">
        <v>134</v>
      </c>
      <c r="B97" s="22" t="s">
        <v>135</v>
      </c>
      <c r="C97" s="23"/>
    </row>
    <row r="98" spans="1:17" ht="14.25" x14ac:dyDescent="0.45">
      <c r="A98" s="77" t="s">
        <v>136</v>
      </c>
      <c r="B98" s="74"/>
      <c r="C98" s="23">
        <f>SUM(C96:C97)</f>
        <v>0</v>
      </c>
    </row>
    <row r="99" spans="1:17" ht="14.25" x14ac:dyDescent="0.45">
      <c r="A99" s="76" t="s">
        <v>137</v>
      </c>
      <c r="B99" s="74"/>
      <c r="C99" s="18"/>
    </row>
    <row r="100" spans="1:17" ht="24" x14ac:dyDescent="0.45">
      <c r="A100" s="24" t="s">
        <v>138</v>
      </c>
      <c r="B100" s="22" t="s">
        <v>139</v>
      </c>
      <c r="C100" s="23"/>
    </row>
    <row r="101" spans="1:17" ht="14.25" x14ac:dyDescent="0.45">
      <c r="A101" s="24" t="s">
        <v>140</v>
      </c>
      <c r="B101" s="26" t="s">
        <v>141</v>
      </c>
      <c r="C101" s="23"/>
    </row>
    <row r="102" spans="1:17" ht="14.25" x14ac:dyDescent="0.45">
      <c r="A102" s="24" t="s">
        <v>142</v>
      </c>
      <c r="B102" s="20" t="s">
        <v>143</v>
      </c>
      <c r="C102" s="23"/>
    </row>
    <row r="103" spans="1:17" ht="14.25" x14ac:dyDescent="0.45">
      <c r="A103" s="77" t="s">
        <v>144</v>
      </c>
      <c r="B103" s="74"/>
      <c r="C103" s="23">
        <f>SUM(C100:C102)</f>
        <v>0</v>
      </c>
    </row>
    <row r="104" spans="1:17" ht="14.25" x14ac:dyDescent="0.45">
      <c r="A104" s="76" t="s">
        <v>145</v>
      </c>
      <c r="B104" s="74"/>
      <c r="C104" s="18"/>
    </row>
    <row r="105" spans="1:17" ht="35.65" x14ac:dyDescent="0.45">
      <c r="A105" s="34" t="s">
        <v>146</v>
      </c>
      <c r="B105" s="44" t="s">
        <v>147</v>
      </c>
      <c r="C105" s="23"/>
    </row>
    <row r="106" spans="1:17" ht="23.25" x14ac:dyDescent="0.45">
      <c r="A106" s="34" t="s">
        <v>148</v>
      </c>
      <c r="B106" s="26" t="s">
        <v>81</v>
      </c>
      <c r="C106" s="23"/>
    </row>
    <row r="107" spans="1:17" ht="14.25" x14ac:dyDescent="0.45">
      <c r="A107" s="80" t="s">
        <v>149</v>
      </c>
      <c r="B107" s="81"/>
      <c r="C107" s="45">
        <f>SUM(C105:C106)</f>
        <v>0</v>
      </c>
    </row>
    <row r="108" spans="1:17" ht="14.25" x14ac:dyDescent="0.45">
      <c r="A108" s="82" t="s">
        <v>150</v>
      </c>
      <c r="B108" s="74"/>
      <c r="C108" s="18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46"/>
      <c r="Q108" s="46"/>
    </row>
    <row r="109" spans="1:17" ht="14.25" x14ac:dyDescent="0.45">
      <c r="A109" s="34" t="s">
        <v>151</v>
      </c>
      <c r="B109" s="47" t="s">
        <v>152</v>
      </c>
      <c r="C109" s="23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46"/>
      <c r="P109" s="46"/>
      <c r="Q109" s="46"/>
    </row>
    <row r="110" spans="1:17" ht="14.25" x14ac:dyDescent="0.45">
      <c r="A110" s="34" t="s">
        <v>153</v>
      </c>
      <c r="B110" s="48" t="s">
        <v>154</v>
      </c>
      <c r="C110" s="23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46"/>
      <c r="P110" s="46"/>
      <c r="Q110" s="46"/>
    </row>
    <row r="111" spans="1:17" ht="14.25" x14ac:dyDescent="0.45">
      <c r="A111" s="77" t="s">
        <v>155</v>
      </c>
      <c r="B111" s="74"/>
      <c r="C111" s="23">
        <f>SUM(C109:C110)</f>
        <v>0</v>
      </c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46"/>
      <c r="P111" s="46"/>
      <c r="Q111" s="46"/>
    </row>
    <row r="112" spans="1:17" ht="14.25" x14ac:dyDescent="0.45">
      <c r="A112" s="83" t="s">
        <v>156</v>
      </c>
      <c r="B112" s="74"/>
      <c r="C112" s="18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46"/>
      <c r="P112" s="46"/>
      <c r="Q112" s="46"/>
    </row>
    <row r="113" spans="1:17" ht="14.25" x14ac:dyDescent="0.45">
      <c r="A113" s="34" t="s">
        <v>157</v>
      </c>
      <c r="B113" s="49" t="s">
        <v>158</v>
      </c>
      <c r="C113" s="23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46"/>
      <c r="P113" s="46"/>
      <c r="Q113" s="46"/>
    </row>
    <row r="114" spans="1:17" ht="15.75" customHeight="1" x14ac:dyDescent="0.45">
      <c r="A114" s="34" t="s">
        <v>159</v>
      </c>
      <c r="B114" s="49" t="s">
        <v>160</v>
      </c>
      <c r="C114" s="23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46"/>
      <c r="P114" s="46"/>
      <c r="Q114" s="46"/>
    </row>
    <row r="115" spans="1:17" ht="23.25" x14ac:dyDescent="0.45">
      <c r="A115" s="34" t="s">
        <v>161</v>
      </c>
      <c r="B115" s="26" t="s">
        <v>162</v>
      </c>
      <c r="C115" s="23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46"/>
      <c r="P115" s="46"/>
      <c r="Q115" s="46"/>
    </row>
    <row r="116" spans="1:17" ht="15.75" customHeight="1" x14ac:dyDescent="0.45">
      <c r="A116" s="77" t="s">
        <v>163</v>
      </c>
      <c r="B116" s="74"/>
      <c r="C116" s="23">
        <f>SUM(C113:C115)</f>
        <v>0</v>
      </c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46"/>
      <c r="P116" s="46"/>
      <c r="Q116" s="46"/>
    </row>
    <row r="117" spans="1:17" ht="23.25" customHeight="1" x14ac:dyDescent="0.45">
      <c r="A117" s="73" t="s">
        <v>164</v>
      </c>
      <c r="B117" s="74"/>
      <c r="C117" s="18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</row>
    <row r="118" spans="1:17" ht="14.25" x14ac:dyDescent="0.45">
      <c r="A118" s="24" t="s">
        <v>165</v>
      </c>
      <c r="B118" s="37" t="s">
        <v>166</v>
      </c>
      <c r="C118" s="23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1:17" ht="24" x14ac:dyDescent="0.45">
      <c r="A119" s="24" t="s">
        <v>167</v>
      </c>
      <c r="B119" s="37" t="s">
        <v>168</v>
      </c>
      <c r="C119" s="23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1:17" ht="24" x14ac:dyDescent="0.45">
      <c r="A120" s="24" t="s">
        <v>169</v>
      </c>
      <c r="B120" s="37" t="s">
        <v>170</v>
      </c>
      <c r="C120" s="23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</row>
    <row r="121" spans="1:17" ht="14.25" x14ac:dyDescent="0.45">
      <c r="A121" s="24" t="s">
        <v>171</v>
      </c>
      <c r="B121" s="20" t="s">
        <v>172</v>
      </c>
      <c r="C121" s="23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1:17" ht="24" x14ac:dyDescent="0.45">
      <c r="A122" s="24" t="s">
        <v>173</v>
      </c>
      <c r="B122" s="37" t="s">
        <v>174</v>
      </c>
      <c r="C122" s="23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1:17" ht="14.25" x14ac:dyDescent="0.45">
      <c r="A123" s="24" t="s">
        <v>175</v>
      </c>
      <c r="B123" s="22" t="s">
        <v>176</v>
      </c>
      <c r="C123" s="23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ht="14.25" x14ac:dyDescent="0.45">
      <c r="A124" s="24" t="s">
        <v>177</v>
      </c>
      <c r="B124" s="22" t="s">
        <v>178</v>
      </c>
      <c r="C124" s="23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17" ht="24" x14ac:dyDescent="0.45">
      <c r="A125" s="24" t="s">
        <v>179</v>
      </c>
      <c r="B125" s="37" t="s">
        <v>180</v>
      </c>
      <c r="C125" s="23"/>
      <c r="D125" s="50"/>
      <c r="E125" s="50"/>
      <c r="F125" s="50"/>
      <c r="G125" s="50"/>
      <c r="H125" s="50"/>
      <c r="I125" s="50"/>
      <c r="J125" s="50"/>
      <c r="K125" s="50"/>
      <c r="L125" s="50"/>
      <c r="M125" s="50"/>
      <c r="N125" s="50"/>
      <c r="O125" s="50"/>
      <c r="P125" s="50"/>
      <c r="Q125" s="50"/>
    </row>
    <row r="126" spans="1:17" ht="24" x14ac:dyDescent="0.45">
      <c r="A126" s="24" t="s">
        <v>181</v>
      </c>
      <c r="B126" s="37" t="s">
        <v>182</v>
      </c>
      <c r="C126" s="23"/>
      <c r="D126" s="50"/>
      <c r="E126" s="50"/>
      <c r="F126" s="50"/>
      <c r="G126" s="50"/>
      <c r="H126" s="50"/>
      <c r="I126" s="50"/>
      <c r="J126" s="50"/>
      <c r="K126" s="50"/>
      <c r="L126" s="50"/>
      <c r="M126" s="50"/>
      <c r="N126" s="50"/>
      <c r="O126" s="50"/>
      <c r="P126" s="50"/>
      <c r="Q126" s="50"/>
    </row>
    <row r="127" spans="1:17" ht="24" x14ac:dyDescent="0.45">
      <c r="A127" s="24" t="s">
        <v>183</v>
      </c>
      <c r="B127" s="20" t="s">
        <v>184</v>
      </c>
      <c r="C127" s="23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  <c r="O127" s="50"/>
      <c r="P127" s="50"/>
      <c r="Q127" s="50"/>
    </row>
    <row r="128" spans="1:17" ht="35.25" customHeight="1" x14ac:dyDescent="0.45">
      <c r="A128" s="24" t="s">
        <v>185</v>
      </c>
      <c r="B128" s="26" t="s">
        <v>186</v>
      </c>
      <c r="C128" s="23"/>
    </row>
    <row r="129" spans="1:3" ht="35.65" x14ac:dyDescent="0.45">
      <c r="A129" s="24" t="s">
        <v>187</v>
      </c>
      <c r="B129" s="37" t="s">
        <v>188</v>
      </c>
      <c r="C129" s="23"/>
    </row>
    <row r="130" spans="1:3" ht="35.65" x14ac:dyDescent="0.45">
      <c r="A130" s="24" t="s">
        <v>189</v>
      </c>
      <c r="B130" s="37" t="s">
        <v>190</v>
      </c>
      <c r="C130" s="23"/>
    </row>
    <row r="131" spans="1:3" ht="23.25" x14ac:dyDescent="0.45">
      <c r="A131" s="24" t="s">
        <v>191</v>
      </c>
      <c r="B131" s="49" t="s">
        <v>192</v>
      </c>
      <c r="C131" s="23"/>
    </row>
    <row r="132" spans="1:3" ht="15.75" customHeight="1" x14ac:dyDescent="0.45">
      <c r="A132" s="24" t="s">
        <v>193</v>
      </c>
      <c r="B132" s="36" t="s">
        <v>194</v>
      </c>
      <c r="C132" s="23"/>
    </row>
    <row r="133" spans="1:3" ht="15.75" customHeight="1" x14ac:dyDescent="0.45">
      <c r="A133" s="77" t="s">
        <v>195</v>
      </c>
      <c r="B133" s="74"/>
      <c r="C133" s="23">
        <f>SUM(C118:C132)</f>
        <v>0</v>
      </c>
    </row>
    <row r="134" spans="1:3" ht="15.75" customHeight="1" x14ac:dyDescent="0.45">
      <c r="A134" s="76" t="s">
        <v>196</v>
      </c>
      <c r="B134" s="74"/>
      <c r="C134" s="18"/>
    </row>
    <row r="135" spans="1:3" ht="35.65" x14ac:dyDescent="0.45">
      <c r="A135" s="24" t="s">
        <v>197</v>
      </c>
      <c r="B135" s="22" t="s">
        <v>198</v>
      </c>
      <c r="C135" s="23"/>
    </row>
    <row r="136" spans="1:3" ht="34.9" x14ac:dyDescent="0.45">
      <c r="A136" s="24" t="s">
        <v>199</v>
      </c>
      <c r="B136" s="36" t="s">
        <v>200</v>
      </c>
      <c r="C136" s="23"/>
    </row>
    <row r="137" spans="1:3" ht="24" x14ac:dyDescent="0.45">
      <c r="A137" s="24" t="s">
        <v>201</v>
      </c>
      <c r="B137" s="20" t="s">
        <v>202</v>
      </c>
      <c r="C137" s="23"/>
    </row>
    <row r="138" spans="1:3" ht="24" x14ac:dyDescent="0.45">
      <c r="A138" s="24" t="s">
        <v>203</v>
      </c>
      <c r="B138" s="51" t="s">
        <v>204</v>
      </c>
      <c r="C138" s="23"/>
    </row>
    <row r="139" spans="1:3" ht="24" x14ac:dyDescent="0.45">
      <c r="A139" s="24" t="s">
        <v>205</v>
      </c>
      <c r="B139" s="20" t="s">
        <v>206</v>
      </c>
      <c r="C139" s="23"/>
    </row>
    <row r="140" spans="1:3" ht="14.25" x14ac:dyDescent="0.45">
      <c r="A140" s="24" t="s">
        <v>207</v>
      </c>
      <c r="B140" s="49" t="s">
        <v>208</v>
      </c>
      <c r="C140" s="23"/>
    </row>
    <row r="141" spans="1:3" ht="23.25" x14ac:dyDescent="0.45">
      <c r="A141" s="24" t="s">
        <v>209</v>
      </c>
      <c r="B141" s="49" t="s">
        <v>210</v>
      </c>
      <c r="C141" s="23"/>
    </row>
    <row r="142" spans="1:3" ht="15.75" customHeight="1" x14ac:dyDescent="0.45">
      <c r="A142" s="77" t="s">
        <v>211</v>
      </c>
      <c r="B142" s="74"/>
      <c r="C142" s="23">
        <f>SUM(C135:C141)</f>
        <v>0</v>
      </c>
    </row>
    <row r="143" spans="1:3" ht="12" customHeight="1" x14ac:dyDescent="0.45">
      <c r="A143" s="73" t="s">
        <v>212</v>
      </c>
      <c r="B143" s="74"/>
      <c r="C143" s="18"/>
    </row>
    <row r="144" spans="1:3" ht="15.75" customHeight="1" x14ac:dyDescent="0.45">
      <c r="A144" s="39">
        <v>89</v>
      </c>
      <c r="B144" s="22" t="s">
        <v>213</v>
      </c>
      <c r="C144" s="23"/>
    </row>
    <row r="145" spans="1:4" ht="15.75" customHeight="1" x14ac:dyDescent="0.45">
      <c r="A145" s="80" t="s">
        <v>214</v>
      </c>
      <c r="B145" s="74"/>
      <c r="C145" s="23">
        <f>SUM(C144)</f>
        <v>0</v>
      </c>
    </row>
    <row r="146" spans="1:4" ht="15.75" customHeight="1" x14ac:dyDescent="0.45">
      <c r="A146" s="76" t="s">
        <v>215</v>
      </c>
      <c r="B146" s="74"/>
      <c r="C146" s="18"/>
    </row>
    <row r="147" spans="1:4" ht="31.5" customHeight="1" x14ac:dyDescent="0.45">
      <c r="A147" s="24" t="s">
        <v>216</v>
      </c>
      <c r="B147" s="52" t="s">
        <v>217</v>
      </c>
      <c r="C147" s="23"/>
      <c r="D147" s="53"/>
    </row>
    <row r="148" spans="1:4" ht="23.25" x14ac:dyDescent="0.45">
      <c r="A148" s="24" t="s">
        <v>218</v>
      </c>
      <c r="B148" s="54" t="s">
        <v>219</v>
      </c>
      <c r="C148" s="23"/>
      <c r="D148" s="53"/>
    </row>
    <row r="149" spans="1:4" ht="24" x14ac:dyDescent="0.45">
      <c r="A149" s="24" t="s">
        <v>220</v>
      </c>
      <c r="B149" s="55" t="s">
        <v>221</v>
      </c>
      <c r="C149" s="23"/>
      <c r="D149" s="53"/>
    </row>
    <row r="150" spans="1:4" ht="15.75" customHeight="1" x14ac:dyDescent="0.45">
      <c r="A150" s="77" t="s">
        <v>222</v>
      </c>
      <c r="B150" s="74"/>
      <c r="C150" s="23">
        <f>SUM(C147:C149)</f>
        <v>0</v>
      </c>
    </row>
    <row r="151" spans="1:4" ht="14.25" customHeight="1" x14ac:dyDescent="0.45">
      <c r="A151" s="76" t="s">
        <v>223</v>
      </c>
      <c r="B151" s="74"/>
      <c r="C151" s="56"/>
    </row>
    <row r="152" spans="1:4" ht="35.65" x14ac:dyDescent="0.45">
      <c r="A152" s="24" t="s">
        <v>224</v>
      </c>
      <c r="B152" s="51" t="s">
        <v>225</v>
      </c>
      <c r="C152" s="30"/>
      <c r="D152" s="57"/>
    </row>
    <row r="153" spans="1:4" ht="24" x14ac:dyDescent="0.45">
      <c r="A153" s="24" t="s">
        <v>226</v>
      </c>
      <c r="B153" s="51" t="s">
        <v>227</v>
      </c>
      <c r="C153" s="58"/>
      <c r="D153" s="53"/>
    </row>
    <row r="154" spans="1:4" ht="15.75" customHeight="1" x14ac:dyDescent="0.45">
      <c r="A154" s="77" t="s">
        <v>228</v>
      </c>
      <c r="B154" s="74"/>
      <c r="C154" s="30">
        <f>SUM(C152:C153)</f>
        <v>0</v>
      </c>
    </row>
    <row r="155" spans="1:4" ht="15.75" customHeight="1" x14ac:dyDescent="0.45">
      <c r="A155" s="88" t="s">
        <v>229</v>
      </c>
      <c r="B155" s="74"/>
      <c r="C155" s="43">
        <f>C98+C103+C107+C111+C116+C133+C142+C145+C150+C154</f>
        <v>0</v>
      </c>
    </row>
    <row r="156" spans="1:4" ht="15.75" customHeight="1" x14ac:dyDescent="0.45">
      <c r="A156" s="28"/>
      <c r="B156" s="59"/>
      <c r="C156" s="23"/>
    </row>
    <row r="157" spans="1:4" ht="16.5" customHeight="1" x14ac:dyDescent="0.45">
      <c r="A157" s="60" t="s">
        <v>230</v>
      </c>
      <c r="B157" s="61" t="s">
        <v>231</v>
      </c>
      <c r="C157" s="62"/>
    </row>
    <row r="158" spans="1:4" ht="24" x14ac:dyDescent="0.45">
      <c r="A158" s="24" t="s">
        <v>232</v>
      </c>
      <c r="B158" s="20" t="s">
        <v>233</v>
      </c>
      <c r="C158" s="23"/>
    </row>
    <row r="159" spans="1:4" ht="15.75" customHeight="1" x14ac:dyDescent="0.45">
      <c r="A159" s="24" t="s">
        <v>234</v>
      </c>
      <c r="B159" s="20" t="s">
        <v>235</v>
      </c>
      <c r="C159" s="63"/>
    </row>
    <row r="160" spans="1:4" ht="23.25" x14ac:dyDescent="0.45">
      <c r="A160" s="64" t="s">
        <v>236</v>
      </c>
      <c r="B160" s="36" t="s">
        <v>237</v>
      </c>
      <c r="C160" s="65"/>
    </row>
    <row r="161" spans="1:3" ht="58.15" x14ac:dyDescent="0.45">
      <c r="A161" s="64" t="s">
        <v>238</v>
      </c>
      <c r="B161" s="26" t="s">
        <v>239</v>
      </c>
      <c r="C161" s="23"/>
    </row>
    <row r="162" spans="1:3" ht="24" x14ac:dyDescent="0.45">
      <c r="A162" s="64" t="s">
        <v>240</v>
      </c>
      <c r="B162" s="22" t="s">
        <v>241</v>
      </c>
      <c r="C162" s="23"/>
    </row>
    <row r="163" spans="1:3" ht="14.25" customHeight="1" x14ac:dyDescent="0.45">
      <c r="A163" s="89" t="s">
        <v>242</v>
      </c>
      <c r="B163" s="74"/>
      <c r="C163" s="62">
        <f>SUM(C158:C162)</f>
        <v>0</v>
      </c>
    </row>
    <row r="164" spans="1:3" ht="14.25" customHeight="1" x14ac:dyDescent="0.45">
      <c r="A164" s="84" t="s">
        <v>243</v>
      </c>
      <c r="B164" s="85"/>
      <c r="C164" s="66">
        <f>C33+C92+C155+C163</f>
        <v>0</v>
      </c>
    </row>
    <row r="165" spans="1:3" ht="15.75" customHeight="1" x14ac:dyDescent="0.45">
      <c r="A165" s="1"/>
      <c r="B165" s="2"/>
      <c r="C165" s="3"/>
    </row>
    <row r="166" spans="1:3" ht="15" customHeight="1" x14ac:dyDescent="0.45">
      <c r="A166" s="86"/>
      <c r="B166" s="87"/>
      <c r="C166" s="87"/>
    </row>
    <row r="167" spans="1:3" ht="15" customHeight="1" x14ac:dyDescent="0.45">
      <c r="A167" s="87"/>
      <c r="B167" s="87"/>
      <c r="C167" s="87"/>
    </row>
    <row r="168" spans="1:3" ht="3" customHeight="1" x14ac:dyDescent="0.45">
      <c r="A168" s="87"/>
      <c r="B168" s="87"/>
      <c r="C168" s="87"/>
    </row>
    <row r="169" spans="1:3" ht="15" customHeight="1" x14ac:dyDescent="0.45">
      <c r="A169" s="1"/>
      <c r="B169" s="67" t="s">
        <v>244</v>
      </c>
      <c r="C169" s="68"/>
    </row>
  </sheetData>
  <mergeCells count="50">
    <mergeCell ref="A143:B143"/>
    <mergeCell ref="A145:B145"/>
    <mergeCell ref="A164:B164"/>
    <mergeCell ref="A166:C168"/>
    <mergeCell ref="A146:B146"/>
    <mergeCell ref="A150:B150"/>
    <mergeCell ref="A151:B151"/>
    <mergeCell ref="A154:B154"/>
    <mergeCell ref="A155:B155"/>
    <mergeCell ref="A163:B163"/>
    <mergeCell ref="A116:B116"/>
    <mergeCell ref="A117:B117"/>
    <mergeCell ref="A133:B133"/>
    <mergeCell ref="A134:B134"/>
    <mergeCell ref="A142:B142"/>
    <mergeCell ref="A104:B104"/>
    <mergeCell ref="A107:B107"/>
    <mergeCell ref="A108:B108"/>
    <mergeCell ref="A111:B111"/>
    <mergeCell ref="A112:B112"/>
    <mergeCell ref="A92:B92"/>
    <mergeCell ref="A95:B95"/>
    <mergeCell ref="A98:B98"/>
    <mergeCell ref="A99:B99"/>
    <mergeCell ref="A103:B103"/>
    <mergeCell ref="A79:B79"/>
    <mergeCell ref="A80:B80"/>
    <mergeCell ref="A86:B86"/>
    <mergeCell ref="A87:B87"/>
    <mergeCell ref="A91:B91"/>
    <mergeCell ref="A51:B51"/>
    <mergeCell ref="A60:B60"/>
    <mergeCell ref="A61:B61"/>
    <mergeCell ref="A68:B68"/>
    <mergeCell ref="A69:B69"/>
    <mergeCell ref="A39:B39"/>
    <mergeCell ref="A40:B40"/>
    <mergeCell ref="A46:B46"/>
    <mergeCell ref="A47:B47"/>
    <mergeCell ref="A50:B50"/>
    <mergeCell ref="A21:B21"/>
    <mergeCell ref="A22:B22"/>
    <mergeCell ref="A32:B32"/>
    <mergeCell ref="A33:B33"/>
    <mergeCell ref="A36:B36"/>
    <mergeCell ref="A7:C7"/>
    <mergeCell ref="A9:C9"/>
    <mergeCell ref="A13:B13"/>
    <mergeCell ref="A17:B17"/>
    <mergeCell ref="A18:B18"/>
  </mergeCells>
  <pageMargins left="0.7" right="0.7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1A DO ZAPYTANIA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Gluza</dc:creator>
  <cp:lastModifiedBy>Mirela Morąg-Trochimczuk</cp:lastModifiedBy>
  <dcterms:created xsi:type="dcterms:W3CDTF">2024-03-27T12:32:40Z</dcterms:created>
  <dcterms:modified xsi:type="dcterms:W3CDTF">2024-07-09T12:39:48Z</dcterms:modified>
</cp:coreProperties>
</file>